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n.lenton\OneDrive - Cheshire Academies Trust (1)\Principal September 2021\Assessment\"/>
    </mc:Choice>
  </mc:AlternateContent>
  <bookViews>
    <workbookView xWindow="0" yWindow="0" windowWidth="28800" windowHeight="12300"/>
  </bookViews>
  <sheets>
    <sheet name="Data entry" sheetId="1" r:id="rId1"/>
    <sheet name="Sheet1" sheetId="3" r:id="rId2"/>
    <sheet name="charts" sheetId="2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3" l="1"/>
  <c r="J12" i="3"/>
  <c r="I12" i="3"/>
  <c r="H12" i="3"/>
  <c r="G12" i="3"/>
  <c r="G80" i="1"/>
  <c r="G79" i="1"/>
  <c r="N70" i="1"/>
  <c r="N69" i="1"/>
  <c r="G70" i="1"/>
  <c r="G69" i="1"/>
  <c r="N60" i="1"/>
  <c r="N59" i="1"/>
  <c r="N24" i="1" l="1"/>
  <c r="G60" i="1" l="1"/>
  <c r="G59" i="1"/>
  <c r="G48" i="1"/>
  <c r="G47" i="1"/>
  <c r="N38" i="1"/>
  <c r="N37" i="1"/>
  <c r="G38" i="1"/>
  <c r="G37" i="1"/>
  <c r="G24" i="1"/>
  <c r="G14" i="1"/>
  <c r="F91" i="1" l="1"/>
  <c r="F87" i="1"/>
  <c r="J24" i="1" l="1"/>
  <c r="K24" i="1"/>
  <c r="L24" i="1"/>
  <c r="M24" i="1"/>
  <c r="H95" i="1" l="1"/>
  <c r="F95" i="1"/>
  <c r="E95" i="1"/>
  <c r="D95" i="1"/>
  <c r="H91" i="1"/>
  <c r="E91" i="1"/>
  <c r="D91" i="1"/>
  <c r="H87" i="1"/>
  <c r="E87" i="1"/>
  <c r="D87" i="1"/>
  <c r="G108" i="2" l="1"/>
  <c r="G110" i="2"/>
  <c r="E107" i="2"/>
  <c r="F107" i="2"/>
  <c r="G107" i="2"/>
  <c r="E109" i="2"/>
  <c r="F109" i="2"/>
  <c r="G109" i="2"/>
  <c r="D109" i="2"/>
  <c r="D107" i="2"/>
  <c r="G106" i="2"/>
  <c r="E105" i="2"/>
  <c r="F105" i="2"/>
  <c r="G105" i="2"/>
  <c r="D105" i="2"/>
  <c r="F110" i="2"/>
  <c r="E110" i="2"/>
  <c r="D110" i="2"/>
  <c r="F108" i="2"/>
  <c r="E108" i="2"/>
  <c r="D108" i="2"/>
  <c r="E106" i="2"/>
  <c r="F106" i="2"/>
  <c r="D106" i="2"/>
  <c r="F80" i="1" l="1"/>
  <c r="E80" i="1"/>
  <c r="D80" i="1"/>
  <c r="C80" i="1"/>
  <c r="F79" i="1"/>
  <c r="E79" i="1"/>
  <c r="D79" i="1"/>
  <c r="C79" i="1"/>
  <c r="M70" i="1"/>
  <c r="L70" i="1"/>
  <c r="K70" i="1"/>
  <c r="J70" i="1"/>
  <c r="M69" i="1"/>
  <c r="L69" i="1"/>
  <c r="K69" i="1"/>
  <c r="J69" i="1"/>
  <c r="F70" i="1"/>
  <c r="E70" i="1"/>
  <c r="D70" i="1"/>
  <c r="C70" i="1"/>
  <c r="F69" i="1"/>
  <c r="E69" i="1"/>
  <c r="D69" i="1"/>
  <c r="C69" i="1"/>
  <c r="M60" i="1"/>
  <c r="L60" i="1"/>
  <c r="K60" i="1"/>
  <c r="J60" i="1"/>
  <c r="M59" i="1"/>
  <c r="L59" i="1"/>
  <c r="K59" i="1"/>
  <c r="J59" i="1"/>
  <c r="F60" i="1"/>
  <c r="E60" i="1"/>
  <c r="D60" i="1"/>
  <c r="C60" i="1"/>
  <c r="F59" i="1"/>
  <c r="E59" i="1"/>
  <c r="D59" i="1"/>
  <c r="C59" i="1"/>
  <c r="F48" i="1"/>
  <c r="E48" i="1"/>
  <c r="D48" i="1"/>
  <c r="C48" i="1"/>
  <c r="F47" i="1"/>
  <c r="E47" i="1"/>
  <c r="D47" i="1"/>
  <c r="C47" i="1"/>
  <c r="M38" i="1"/>
  <c r="L38" i="1"/>
  <c r="K38" i="1"/>
  <c r="J38" i="1"/>
  <c r="M37" i="1"/>
  <c r="L37" i="1"/>
  <c r="K37" i="1"/>
  <c r="J37" i="1"/>
  <c r="D37" i="1"/>
  <c r="E37" i="1"/>
  <c r="F37" i="1"/>
  <c r="D38" i="1"/>
  <c r="E38" i="1"/>
  <c r="F38" i="1"/>
  <c r="C38" i="1"/>
  <c r="C37" i="1"/>
  <c r="F24" i="1"/>
  <c r="E24" i="1"/>
  <c r="D24" i="1"/>
  <c r="C24" i="1"/>
  <c r="D14" i="1"/>
  <c r="E14" i="1"/>
  <c r="F14" i="1"/>
  <c r="C14" i="1"/>
</calcChain>
</file>

<file path=xl/sharedStrings.xml><?xml version="1.0" encoding="utf-8"?>
<sst xmlns="http://schemas.openxmlformats.org/spreadsheetml/2006/main" count="134" uniqueCount="48">
  <si>
    <t>Early Years Foundation Stage (EYFS) Good Level of Development (GLD)</t>
  </si>
  <si>
    <t xml:space="preserve"> </t>
  </si>
  <si>
    <t>% pupils reaching GLD at end of EYFS</t>
  </si>
  <si>
    <t>School</t>
  </si>
  <si>
    <t>National</t>
  </si>
  <si>
    <t>No. pupils</t>
  </si>
  <si>
    <t>Pupil No. Gap</t>
  </si>
  <si>
    <t>Phonics in Year 1 and 2</t>
  </si>
  <si>
    <t>Pupil are counted as achieving the standard in Y1 and by end of Y2 (the latter measure is cumulative)</t>
  </si>
  <si>
    <t>% pupils achieving phonics standard in Year 1</t>
  </si>
  <si>
    <t>% pupils achieving phonics standard by end of Year 2</t>
  </si>
  <si>
    <t>Key Stage 1</t>
  </si>
  <si>
    <t>Note: Results in all subjects are based on teacher assessment</t>
  </si>
  <si>
    <t>EXS+ = Expected standard or above, GDS = greater depth standard</t>
  </si>
  <si>
    <t>% achieving EXS+ and GDS in reading at KS1</t>
  </si>
  <si>
    <t>% achieving EXS+ and GDS in writing at KS1</t>
  </si>
  <si>
    <t>% achieving EXS and GDS in writing at KS1</t>
  </si>
  <si>
    <t>School EXS+</t>
  </si>
  <si>
    <t>National EXS+</t>
  </si>
  <si>
    <t>EXS+</t>
  </si>
  <si>
    <t>School GDS</t>
  </si>
  <si>
    <t>GDS</t>
  </si>
  <si>
    <t>National GDS</t>
  </si>
  <si>
    <t>Pupil No. Gap (EXS)</t>
  </si>
  <si>
    <t>Pupil No. Gap (GDS)</t>
  </si>
  <si>
    <t>% achieving EXS+ and GDS in maths at KS1</t>
  </si>
  <si>
    <t>Key Stage 2</t>
  </si>
  <si>
    <t>% achieving EXS+ and high score/GDS in RWM at KS2</t>
  </si>
  <si>
    <t>% achieving EXS+ and high score in reading at KS2</t>
  </si>
  <si>
    <t>% achieving EXS+ and GDS in writing at KS2</t>
  </si>
  <si>
    <t>% achieving EXS+ and high score in maths at KS2</t>
  </si>
  <si>
    <t>% achieving EXS+ and high score in GPS at KS2</t>
  </si>
  <si>
    <t>reading</t>
  </si>
  <si>
    <t>maths</t>
  </si>
  <si>
    <t>GPS</t>
  </si>
  <si>
    <t>KS2 Progress scores</t>
  </si>
  <si>
    <t>Reading</t>
  </si>
  <si>
    <t>Upper CI</t>
  </si>
  <si>
    <t>Lower CI</t>
  </si>
  <si>
    <t>Sig+/-</t>
  </si>
  <si>
    <t>Writing</t>
  </si>
  <si>
    <t>Maths</t>
  </si>
  <si>
    <t>Sig +/-</t>
  </si>
  <si>
    <t>Score</t>
  </si>
  <si>
    <t>Sig</t>
  </si>
  <si>
    <r>
      <t xml:space="preserve">Average scaled scores </t>
    </r>
    <r>
      <rPr>
        <sz val="11"/>
        <color theme="1"/>
        <rFont val="Tahoma"/>
        <family val="2"/>
      </rPr>
      <t>(Expected standard = 100, High score = 110)</t>
    </r>
  </si>
  <si>
    <t>Please fill in the blank cells below and the charts will be automatically created.</t>
  </si>
  <si>
    <t>Pupils reaching expected development in early learning goals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</si>
</sst>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b/>
      <sz val="16"/>
      <color theme="1"/>
      <name val="Tahoma"/>
      <family val="2"/>
    </font>
    <font>
      <sz val="11"/>
      <color theme="1"/>
      <name val="Tahoma"/>
      <family val="2"/>
    </font>
    <font>
      <sz val="16"/>
      <color theme="1"/>
      <name val="Tahoma"/>
      <family val="2"/>
    </font>
    <font>
      <b/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18899B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0" borderId="1" xfId="0" applyNumberFormat="1" applyBorder="1"/>
    <xf numFmtId="0" fontId="1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/>
    <xf numFmtId="0" fontId="4" fillId="0" borderId="0" xfId="0" applyFont="1" applyBorder="1"/>
    <xf numFmtId="0" fontId="1" fillId="0" borderId="0" xfId="0" applyFont="1"/>
    <xf numFmtId="0" fontId="3" fillId="0" borderId="0" xfId="0" applyFont="1" applyAlignment="1">
      <alignment horizontal="left" vertical="top" wrapText="1"/>
    </xf>
    <xf numFmtId="0" fontId="3" fillId="0" borderId="1" xfId="0" applyFont="1" applyBorder="1"/>
    <xf numFmtId="164" fontId="3" fillId="0" borderId="1" xfId="0" applyNumberFormat="1" applyFont="1" applyBorder="1" applyProtection="1">
      <protection locked="0"/>
    </xf>
    <xf numFmtId="164" fontId="3" fillId="0" borderId="1" xfId="0" applyNumberFormat="1" applyFont="1" applyBorder="1"/>
    <xf numFmtId="0" fontId="3" fillId="0" borderId="1" xfId="0" applyNumberFormat="1" applyFont="1" applyBorder="1" applyProtection="1">
      <protection locked="0"/>
    </xf>
    <xf numFmtId="1" fontId="3" fillId="0" borderId="1" xfId="0" applyNumberFormat="1" applyFont="1" applyBorder="1"/>
    <xf numFmtId="0" fontId="3" fillId="0" borderId="0" xfId="0" applyFont="1" applyBorder="1"/>
    <xf numFmtId="1" fontId="3" fillId="0" borderId="0" xfId="0" applyNumberFormat="1" applyFont="1" applyBorder="1"/>
    <xf numFmtId="0" fontId="3" fillId="0" borderId="0" xfId="0" applyFont="1" applyFill="1" applyBorder="1"/>
    <xf numFmtId="0" fontId="3" fillId="0" borderId="2" xfId="0" applyFont="1" applyBorder="1"/>
    <xf numFmtId="0" fontId="3" fillId="0" borderId="1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164" fontId="3" fillId="0" borderId="0" xfId="0" applyNumberFormat="1" applyFont="1" applyBorder="1"/>
    <xf numFmtId="0" fontId="3" fillId="0" borderId="0" xfId="0" applyFont="1" applyBorder="1" applyAlignment="1">
      <alignment horizontal="left"/>
    </xf>
    <xf numFmtId="0" fontId="3" fillId="0" borderId="0" xfId="0" applyNumberFormat="1" applyFont="1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Protection="1">
      <protection locked="0"/>
    </xf>
    <xf numFmtId="0" fontId="3" fillId="0" borderId="10" xfId="0" applyFont="1" applyBorder="1"/>
    <xf numFmtId="0" fontId="3" fillId="0" borderId="5" xfId="0" applyFont="1" applyBorder="1"/>
    <xf numFmtId="0" fontId="1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left" vertical="top" wrapText="1"/>
    </xf>
    <xf numFmtId="0" fontId="1" fillId="2" borderId="0" xfId="0" applyFont="1" applyFill="1" applyBorder="1"/>
    <xf numFmtId="1" fontId="3" fillId="2" borderId="0" xfId="0" applyNumberFormat="1" applyFont="1" applyFill="1" applyBorder="1"/>
    <xf numFmtId="0" fontId="3" fillId="3" borderId="0" xfId="0" applyFont="1" applyFill="1"/>
    <xf numFmtId="0" fontId="1" fillId="3" borderId="12" xfId="0" applyFont="1" applyFill="1" applyBorder="1" applyAlignment="1"/>
    <xf numFmtId="0" fontId="1" fillId="3" borderId="13" xfId="0" applyFont="1" applyFill="1" applyBorder="1" applyAlignment="1"/>
    <xf numFmtId="0" fontId="1" fillId="3" borderId="4" xfId="0" applyFont="1" applyFill="1" applyBorder="1" applyAlignment="1"/>
    <xf numFmtId="0" fontId="1" fillId="3" borderId="14" xfId="0" applyFont="1" applyFill="1" applyBorder="1" applyAlignment="1"/>
    <xf numFmtId="0" fontId="1" fillId="3" borderId="11" xfId="0" applyFont="1" applyFill="1" applyBorder="1" applyAlignment="1"/>
    <xf numFmtId="0" fontId="1" fillId="3" borderId="0" xfId="0" applyFont="1" applyFill="1" applyBorder="1" applyAlignment="1"/>
    <xf numFmtId="0" fontId="1" fillId="3" borderId="12" xfId="0" applyFont="1" applyFill="1" applyBorder="1" applyAlignment="1">
      <alignment wrapText="1"/>
    </xf>
    <xf numFmtId="0" fontId="1" fillId="3" borderId="13" xfId="0" applyFont="1" applyFill="1" applyBorder="1" applyAlignment="1">
      <alignment wrapText="1"/>
    </xf>
    <xf numFmtId="0" fontId="1" fillId="3" borderId="6" xfId="0" applyFont="1" applyFill="1" applyBorder="1" applyAlignment="1"/>
    <xf numFmtId="0" fontId="1" fillId="3" borderId="5" xfId="0" applyFont="1" applyFill="1" applyBorder="1" applyAlignment="1"/>
    <xf numFmtId="9" fontId="3" fillId="0" borderId="1" xfId="0" applyNumberFormat="1" applyFont="1" applyBorder="1"/>
    <xf numFmtId="0" fontId="3" fillId="0" borderId="1" xfId="0" applyFont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3" borderId="6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164" fontId="3" fillId="4" borderId="1" xfId="0" applyNumberFormat="1" applyFont="1" applyFill="1" applyBorder="1" applyProtection="1">
      <protection locked="0"/>
    </xf>
    <xf numFmtId="0" fontId="3" fillId="4" borderId="1" xfId="0" applyNumberFormat="1" applyFont="1" applyFill="1" applyBorder="1" applyProtection="1">
      <protection locked="0"/>
    </xf>
    <xf numFmtId="0" fontId="3" fillId="0" borderId="0" xfId="0" applyFont="1" applyFill="1" applyBorder="1" applyAlignment="1">
      <alignment horizontal="center"/>
    </xf>
  </cellXfs>
  <cellStyles count="1">
    <cellStyle name="Normal" xfId="0" builtinId="0"/>
  </cellStyles>
  <dxfs count="21"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1889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achieving EXS+ and GDS in writing at KS1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entry'!$I$32</c:f>
              <c:strCache>
                <c:ptCount val="1"/>
                <c:pt idx="0">
                  <c:v>School EXS+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'Data entry'!$J$31:$N$31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2022</c:v>
                </c:pt>
              </c:numCache>
            </c:numRef>
          </c:cat>
          <c:val>
            <c:numRef>
              <c:f>'Data entry'!$J$32:$N$32</c:f>
              <c:numCache>
                <c:formatCode>0.0%</c:formatCode>
                <c:ptCount val="5"/>
                <c:pt idx="0">
                  <c:v>0.79</c:v>
                </c:pt>
                <c:pt idx="1">
                  <c:v>0.61</c:v>
                </c:pt>
                <c:pt idx="2">
                  <c:v>0.81</c:v>
                </c:pt>
                <c:pt idx="3">
                  <c:v>0.64</c:v>
                </c:pt>
                <c:pt idx="4">
                  <c:v>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F7-4E1F-BE96-66E7D155A591}"/>
            </c:ext>
          </c:extLst>
        </c:ser>
        <c:ser>
          <c:idx val="1"/>
          <c:order val="1"/>
          <c:tx>
            <c:strRef>
              <c:f>'Data entry'!$I$33</c:f>
              <c:strCache>
                <c:ptCount val="1"/>
                <c:pt idx="0">
                  <c:v>National EXS+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'Data entry'!$J$31:$N$31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2022</c:v>
                </c:pt>
              </c:numCache>
            </c:numRef>
          </c:cat>
          <c:val>
            <c:numRef>
              <c:f>'Data entry'!$J$33:$N$33</c:f>
              <c:numCache>
                <c:formatCode>0.0%</c:formatCode>
                <c:ptCount val="5"/>
                <c:pt idx="0">
                  <c:v>0.65</c:v>
                </c:pt>
                <c:pt idx="1">
                  <c:v>0.68</c:v>
                </c:pt>
                <c:pt idx="2">
                  <c:v>0.7</c:v>
                </c:pt>
                <c:pt idx="3">
                  <c:v>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F7-4E1F-BE96-66E7D155A591}"/>
            </c:ext>
          </c:extLst>
        </c:ser>
        <c:ser>
          <c:idx val="2"/>
          <c:order val="2"/>
          <c:tx>
            <c:strRef>
              <c:f>'Data entry'!$I$34</c:f>
              <c:strCache>
                <c:ptCount val="1"/>
                <c:pt idx="0">
                  <c:v>School GDS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'Data entry'!$J$31:$N$31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2022</c:v>
                </c:pt>
              </c:numCache>
            </c:numRef>
          </c:cat>
          <c:val>
            <c:numRef>
              <c:f>'Data entry'!$J$34:$N$34</c:f>
              <c:numCache>
                <c:formatCode>0.0%</c:formatCode>
                <c:ptCount val="5"/>
                <c:pt idx="0">
                  <c:v>0.25</c:v>
                </c:pt>
                <c:pt idx="1">
                  <c:v>0.15</c:v>
                </c:pt>
                <c:pt idx="2">
                  <c:v>7.0000000000000007E-2</c:v>
                </c:pt>
                <c:pt idx="3">
                  <c:v>7.0000000000000007E-2</c:v>
                </c:pt>
                <c:pt idx="4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F7-4E1F-BE96-66E7D155A591}"/>
            </c:ext>
          </c:extLst>
        </c:ser>
        <c:ser>
          <c:idx val="3"/>
          <c:order val="3"/>
          <c:tx>
            <c:strRef>
              <c:f>'Data entry'!$I$35</c:f>
              <c:strCache>
                <c:ptCount val="1"/>
                <c:pt idx="0">
                  <c:v>National GDS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'Data entry'!$J$31:$N$31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2022</c:v>
                </c:pt>
              </c:numCache>
            </c:numRef>
          </c:cat>
          <c:val>
            <c:numRef>
              <c:f>'Data entry'!$J$35:$N$35</c:f>
              <c:numCache>
                <c:formatCode>0.0%</c:formatCode>
                <c:ptCount val="5"/>
                <c:pt idx="0">
                  <c:v>0.13</c:v>
                </c:pt>
                <c:pt idx="1">
                  <c:v>0.16</c:v>
                </c:pt>
                <c:pt idx="2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F7-4E1F-BE96-66E7D155A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9858680"/>
        <c:axId val="629859008"/>
      </c:barChart>
      <c:catAx>
        <c:axId val="629858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9859008"/>
        <c:crosses val="autoZero"/>
        <c:auto val="1"/>
        <c:lblAlgn val="ctr"/>
        <c:lblOffset val="100"/>
        <c:noMultiLvlLbl val="0"/>
      </c:catAx>
      <c:valAx>
        <c:axId val="62985900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9858680"/>
        <c:crosses val="autoZero"/>
        <c:crossBetween val="between"/>
        <c:majorUnit val="0.2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Year 1 Phonics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entry'!$B$21</c:f>
              <c:strCache>
                <c:ptCount val="1"/>
                <c:pt idx="0">
                  <c:v>School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'Data entry'!$C$20:$G$20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2022</c:v>
                </c:pt>
              </c:numCache>
            </c:numRef>
          </c:cat>
          <c:val>
            <c:numRef>
              <c:f>'Data entry'!$C$21:$G$21</c:f>
              <c:numCache>
                <c:formatCode>0.0%</c:formatCode>
                <c:ptCount val="5"/>
                <c:pt idx="0">
                  <c:v>1</c:v>
                </c:pt>
                <c:pt idx="1">
                  <c:v>1</c:v>
                </c:pt>
                <c:pt idx="2">
                  <c:v>0.96</c:v>
                </c:pt>
                <c:pt idx="3">
                  <c:v>0.93</c:v>
                </c:pt>
                <c:pt idx="4">
                  <c:v>0.96699999999999997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2B-4B51-9412-A59F23CBF874}"/>
            </c:ext>
          </c:extLst>
        </c:ser>
        <c:ser>
          <c:idx val="1"/>
          <c:order val="1"/>
          <c:tx>
            <c:strRef>
              <c:f>'Data entry'!$B$22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'Data entry'!$C$20:$G$20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2022</c:v>
                </c:pt>
              </c:numCache>
            </c:numRef>
          </c:cat>
          <c:val>
            <c:numRef>
              <c:f>'Data entry'!$C$22:$G$22</c:f>
              <c:numCache>
                <c:formatCode>0.0%</c:formatCode>
                <c:ptCount val="5"/>
                <c:pt idx="0">
                  <c:v>0.81</c:v>
                </c:pt>
                <c:pt idx="1">
                  <c:v>0.81</c:v>
                </c:pt>
                <c:pt idx="2">
                  <c:v>0.82</c:v>
                </c:pt>
                <c:pt idx="3">
                  <c:v>0.82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2B-4B51-9412-A59F23CBF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7691640"/>
        <c:axId val="567691968"/>
      </c:barChart>
      <c:catAx>
        <c:axId val="567691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7691968"/>
        <c:crosses val="autoZero"/>
        <c:auto val="1"/>
        <c:lblAlgn val="ctr"/>
        <c:lblOffset val="100"/>
        <c:noMultiLvlLbl val="0"/>
      </c:catAx>
      <c:valAx>
        <c:axId val="56769196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769164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achieving phonics standard by end Y2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entry'!$I$21</c:f>
              <c:strCache>
                <c:ptCount val="1"/>
                <c:pt idx="0">
                  <c:v>School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'Data entry'!$J$20:$N$20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2022</c:v>
                </c:pt>
              </c:numCache>
            </c:numRef>
          </c:cat>
          <c:val>
            <c:numRef>
              <c:f>'Data entry'!$J$21:$N$21</c:f>
              <c:numCache>
                <c:formatCode>0.0%</c:formatCode>
                <c:ptCount val="5"/>
                <c:pt idx="4">
                  <c:v>0.93300000000000005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B4-4953-8B06-8383376308B3}"/>
            </c:ext>
          </c:extLst>
        </c:ser>
        <c:ser>
          <c:idx val="1"/>
          <c:order val="1"/>
          <c:tx>
            <c:strRef>
              <c:f>'Data entry'!$I$22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'Data entry'!$J$20:$N$20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2022</c:v>
                </c:pt>
              </c:numCache>
            </c:numRef>
          </c:cat>
          <c:val>
            <c:numRef>
              <c:f>'Data entry'!$J$22:$N$22</c:f>
              <c:numCache>
                <c:formatCode>0.0%</c:formatCode>
                <c:ptCount val="5"/>
                <c:pt idx="0">
                  <c:v>0.91</c:v>
                </c:pt>
                <c:pt idx="1">
                  <c:v>0.91</c:v>
                </c:pt>
                <c:pt idx="2">
                  <c:v>0.92</c:v>
                </c:pt>
                <c:pt idx="3">
                  <c:v>0.91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B4-4953-8B06-838337630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5239624"/>
        <c:axId val="583086992"/>
      </c:barChart>
      <c:catAx>
        <c:axId val="645239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3086992"/>
        <c:crosses val="autoZero"/>
        <c:auto val="1"/>
        <c:lblAlgn val="ctr"/>
        <c:lblOffset val="100"/>
        <c:noMultiLvlLbl val="0"/>
      </c:catAx>
      <c:valAx>
        <c:axId val="58308699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52396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achieving EXS+ and GDS in reading at KS1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entry'!$B$32</c:f>
              <c:strCache>
                <c:ptCount val="1"/>
                <c:pt idx="0">
                  <c:v>School EXS+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'Data entry'!$C$31:$G$31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2022</c:v>
                </c:pt>
              </c:numCache>
            </c:numRef>
          </c:cat>
          <c:val>
            <c:numRef>
              <c:f>'Data entry'!$C$32:$G$32</c:f>
              <c:numCache>
                <c:formatCode>0.0%</c:formatCode>
                <c:ptCount val="5"/>
                <c:pt idx="0">
                  <c:v>0.87</c:v>
                </c:pt>
                <c:pt idx="1">
                  <c:v>0.73</c:v>
                </c:pt>
                <c:pt idx="2">
                  <c:v>0.85</c:v>
                </c:pt>
                <c:pt idx="3">
                  <c:v>0.7</c:v>
                </c:pt>
                <c:pt idx="4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91-4DFB-8520-449BF7DB7B97}"/>
            </c:ext>
          </c:extLst>
        </c:ser>
        <c:ser>
          <c:idx val="1"/>
          <c:order val="1"/>
          <c:tx>
            <c:strRef>
              <c:f>'Data entry'!$B$33</c:f>
              <c:strCache>
                <c:ptCount val="1"/>
                <c:pt idx="0">
                  <c:v>National EXS+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'Data entry'!$C$31:$G$31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2022</c:v>
                </c:pt>
              </c:numCache>
            </c:numRef>
          </c:cat>
          <c:val>
            <c:numRef>
              <c:f>'Data entry'!$C$33:$G$33</c:f>
              <c:numCache>
                <c:formatCode>0.0%</c:formatCode>
                <c:ptCount val="5"/>
                <c:pt idx="0">
                  <c:v>0.74</c:v>
                </c:pt>
                <c:pt idx="1">
                  <c:v>0.76</c:v>
                </c:pt>
                <c:pt idx="2">
                  <c:v>0.75</c:v>
                </c:pt>
                <c:pt idx="3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91-4DFB-8520-449BF7DB7B97}"/>
            </c:ext>
          </c:extLst>
        </c:ser>
        <c:ser>
          <c:idx val="2"/>
          <c:order val="2"/>
          <c:tx>
            <c:strRef>
              <c:f>'Data entry'!$B$34</c:f>
              <c:strCache>
                <c:ptCount val="1"/>
                <c:pt idx="0">
                  <c:v>School GDS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'Data entry'!$C$31:$G$31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2022</c:v>
                </c:pt>
              </c:numCache>
            </c:numRef>
          </c:cat>
          <c:val>
            <c:numRef>
              <c:f>'Data entry'!$C$34:$G$34</c:f>
              <c:numCache>
                <c:formatCode>0.0%</c:formatCode>
                <c:ptCount val="5"/>
                <c:pt idx="0">
                  <c:v>0.33</c:v>
                </c:pt>
                <c:pt idx="1">
                  <c:v>0.27</c:v>
                </c:pt>
                <c:pt idx="2">
                  <c:v>0.33</c:v>
                </c:pt>
                <c:pt idx="3">
                  <c:v>0.23</c:v>
                </c:pt>
                <c:pt idx="4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91-4DFB-8520-449BF7DB7B97}"/>
            </c:ext>
          </c:extLst>
        </c:ser>
        <c:ser>
          <c:idx val="3"/>
          <c:order val="3"/>
          <c:tx>
            <c:strRef>
              <c:f>'Data entry'!$B$35</c:f>
              <c:strCache>
                <c:ptCount val="1"/>
                <c:pt idx="0">
                  <c:v>National GDS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'Data entry'!$C$31:$G$31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2022</c:v>
                </c:pt>
              </c:numCache>
            </c:numRef>
          </c:cat>
          <c:val>
            <c:numRef>
              <c:f>'Data entry'!$C$35:$G$35</c:f>
              <c:numCache>
                <c:formatCode>0.0%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3-3591-4DFB-8520-449BF7DB7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9858680"/>
        <c:axId val="629859008"/>
      </c:barChart>
      <c:catAx>
        <c:axId val="629858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9859008"/>
        <c:crosses val="autoZero"/>
        <c:auto val="1"/>
        <c:lblAlgn val="ctr"/>
        <c:lblOffset val="100"/>
        <c:noMultiLvlLbl val="0"/>
      </c:catAx>
      <c:valAx>
        <c:axId val="62985900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9858680"/>
        <c:crosses val="autoZero"/>
        <c:crossBetween val="between"/>
        <c:majorUnit val="0.2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KS2 Progress Scores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entry'!$D$83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'Data entry'!$C$84:$C$95</c15:sqref>
                  </c15:fullRef>
                </c:ext>
              </c:extLst>
              <c:f>('Data entry'!$C$84:$C$86,'Data entry'!$C$88:$C$90,'Data entry'!$C$92:$C$94)</c:f>
              <c:strCache>
                <c:ptCount val="9"/>
                <c:pt idx="0">
                  <c:v>Reading</c:v>
                </c:pt>
                <c:pt idx="1">
                  <c:v>Upper CI</c:v>
                </c:pt>
                <c:pt idx="2">
                  <c:v>Lower CI</c:v>
                </c:pt>
                <c:pt idx="3">
                  <c:v>Writing</c:v>
                </c:pt>
                <c:pt idx="4">
                  <c:v>Upper CI</c:v>
                </c:pt>
                <c:pt idx="5">
                  <c:v>Lower CI</c:v>
                </c:pt>
                <c:pt idx="6">
                  <c:v>Maths</c:v>
                </c:pt>
                <c:pt idx="7">
                  <c:v>Upper CI</c:v>
                </c:pt>
                <c:pt idx="8">
                  <c:v>Lower CI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entry'!$D$84:$D$95</c15:sqref>
                  </c15:fullRef>
                </c:ext>
              </c:extLst>
              <c:f>('Data entry'!$D$84:$D$86,'Data entry'!$D$88:$D$90,'Data entry'!$D$92:$D$94)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F6D4-48A5-9C14-F5A8C176C30D}"/>
            </c:ext>
          </c:extLst>
        </c:ser>
        <c:ser>
          <c:idx val="1"/>
          <c:order val="1"/>
          <c:tx>
            <c:strRef>
              <c:f>'Data entry'!$E$83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'Data entry'!$C$84:$C$95</c15:sqref>
                  </c15:fullRef>
                </c:ext>
              </c:extLst>
              <c:f>('Data entry'!$C$84:$C$86,'Data entry'!$C$88:$C$90,'Data entry'!$C$92:$C$94)</c:f>
              <c:strCache>
                <c:ptCount val="9"/>
                <c:pt idx="0">
                  <c:v>Reading</c:v>
                </c:pt>
                <c:pt idx="1">
                  <c:v>Upper CI</c:v>
                </c:pt>
                <c:pt idx="2">
                  <c:v>Lower CI</c:v>
                </c:pt>
                <c:pt idx="3">
                  <c:v>Writing</c:v>
                </c:pt>
                <c:pt idx="4">
                  <c:v>Upper CI</c:v>
                </c:pt>
                <c:pt idx="5">
                  <c:v>Lower CI</c:v>
                </c:pt>
                <c:pt idx="6">
                  <c:v>Maths</c:v>
                </c:pt>
                <c:pt idx="7">
                  <c:v>Upper CI</c:v>
                </c:pt>
                <c:pt idx="8">
                  <c:v>Lower CI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entry'!$E$84:$E$95</c15:sqref>
                  </c15:fullRef>
                </c:ext>
              </c:extLst>
              <c:f>('Data entry'!$E$84:$E$86,'Data entry'!$E$88:$E$90,'Data entry'!$E$92:$E$94)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1-F6D4-48A5-9C14-F5A8C176C30D}"/>
            </c:ext>
          </c:extLst>
        </c:ser>
        <c:ser>
          <c:idx val="2"/>
          <c:order val="2"/>
          <c:tx>
            <c:strRef>
              <c:f>'Data entry'!$F$83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'Data entry'!$C$84:$C$95</c15:sqref>
                  </c15:fullRef>
                </c:ext>
              </c:extLst>
              <c:f>('Data entry'!$C$84:$C$86,'Data entry'!$C$88:$C$90,'Data entry'!$C$92:$C$94)</c:f>
              <c:strCache>
                <c:ptCount val="9"/>
                <c:pt idx="0">
                  <c:v>Reading</c:v>
                </c:pt>
                <c:pt idx="1">
                  <c:v>Upper CI</c:v>
                </c:pt>
                <c:pt idx="2">
                  <c:v>Lower CI</c:v>
                </c:pt>
                <c:pt idx="3">
                  <c:v>Writing</c:v>
                </c:pt>
                <c:pt idx="4">
                  <c:v>Upper CI</c:v>
                </c:pt>
                <c:pt idx="5">
                  <c:v>Lower CI</c:v>
                </c:pt>
                <c:pt idx="6">
                  <c:v>Maths</c:v>
                </c:pt>
                <c:pt idx="7">
                  <c:v>Upper CI</c:v>
                </c:pt>
                <c:pt idx="8">
                  <c:v>Lower CI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entry'!$F$84:$F$95</c15:sqref>
                  </c15:fullRef>
                </c:ext>
              </c:extLst>
              <c:f>('Data entry'!$F$84:$F$86,'Data entry'!$F$88:$F$90,'Data entry'!$F$92:$F$94)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2-F6D4-48A5-9C14-F5A8C176C30D}"/>
            </c:ext>
          </c:extLst>
        </c:ser>
        <c:ser>
          <c:idx val="3"/>
          <c:order val="3"/>
          <c:tx>
            <c:strRef>
              <c:f>'Data entry'!$H$83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'Data entry'!$C$84:$C$95</c15:sqref>
                  </c15:fullRef>
                </c:ext>
              </c:extLst>
              <c:f>('Data entry'!$C$84:$C$86,'Data entry'!$C$88:$C$90,'Data entry'!$C$92:$C$94)</c:f>
              <c:strCache>
                <c:ptCount val="9"/>
                <c:pt idx="0">
                  <c:v>Reading</c:v>
                </c:pt>
                <c:pt idx="1">
                  <c:v>Upper CI</c:v>
                </c:pt>
                <c:pt idx="2">
                  <c:v>Lower CI</c:v>
                </c:pt>
                <c:pt idx="3">
                  <c:v>Writing</c:v>
                </c:pt>
                <c:pt idx="4">
                  <c:v>Upper CI</c:v>
                </c:pt>
                <c:pt idx="5">
                  <c:v>Lower CI</c:v>
                </c:pt>
                <c:pt idx="6">
                  <c:v>Maths</c:v>
                </c:pt>
                <c:pt idx="7">
                  <c:v>Upper CI</c:v>
                </c:pt>
                <c:pt idx="8">
                  <c:v>Lower CI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entry'!$H$84:$H$95</c15:sqref>
                  </c15:fullRef>
                </c:ext>
              </c:extLst>
              <c:f>('Data entry'!$H$84:$H$86,'Data entry'!$H$88:$H$90,'Data entry'!$H$92:$H$94)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3-F6D4-48A5-9C14-F5A8C176C30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78085200"/>
        <c:axId val="578082904"/>
      </c:barChart>
      <c:catAx>
        <c:axId val="578085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082904"/>
        <c:crosses val="autoZero"/>
        <c:auto val="1"/>
        <c:lblAlgn val="ctr"/>
        <c:lblOffset val="100"/>
        <c:noMultiLvlLbl val="0"/>
      </c:catAx>
      <c:valAx>
        <c:axId val="578082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085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achieving EXS+ and GDS in maths at KS1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entry'!$B$42</c:f>
              <c:strCache>
                <c:ptCount val="1"/>
                <c:pt idx="0">
                  <c:v>School EXS+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'Data entry'!$C$41:$G$41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2022</c:v>
                </c:pt>
              </c:numCache>
            </c:numRef>
          </c:cat>
          <c:val>
            <c:numRef>
              <c:f>'Data entry'!$C$42:$G$42</c:f>
              <c:numCache>
                <c:formatCode>0.0%</c:formatCode>
                <c:ptCount val="5"/>
                <c:pt idx="0">
                  <c:v>0.8</c:v>
                </c:pt>
                <c:pt idx="1">
                  <c:v>0.74</c:v>
                </c:pt>
                <c:pt idx="2">
                  <c:v>0.81</c:v>
                </c:pt>
                <c:pt idx="3">
                  <c:v>0.73</c:v>
                </c:pt>
                <c:pt idx="4">
                  <c:v>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39-47FC-924E-C6AB67B43DCB}"/>
            </c:ext>
          </c:extLst>
        </c:ser>
        <c:ser>
          <c:idx val="1"/>
          <c:order val="1"/>
          <c:tx>
            <c:strRef>
              <c:f>'Data entry'!$B$43</c:f>
              <c:strCache>
                <c:ptCount val="1"/>
                <c:pt idx="0">
                  <c:v>National EXS+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'Data entry'!$C$41:$G$41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2022</c:v>
                </c:pt>
              </c:numCache>
            </c:numRef>
          </c:cat>
          <c:val>
            <c:numRef>
              <c:f>'Data entry'!$C$43:$G$43</c:f>
              <c:numCache>
                <c:formatCode>0.0%</c:formatCode>
                <c:ptCount val="5"/>
                <c:pt idx="0">
                  <c:v>0.73</c:v>
                </c:pt>
                <c:pt idx="1">
                  <c:v>0.75</c:v>
                </c:pt>
                <c:pt idx="2">
                  <c:v>0.76</c:v>
                </c:pt>
                <c:pt idx="3">
                  <c:v>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39-47FC-924E-C6AB67B43DCB}"/>
            </c:ext>
          </c:extLst>
        </c:ser>
        <c:ser>
          <c:idx val="2"/>
          <c:order val="2"/>
          <c:tx>
            <c:strRef>
              <c:f>'Data entry'!$B$44</c:f>
              <c:strCache>
                <c:ptCount val="1"/>
                <c:pt idx="0">
                  <c:v>School GDS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'Data entry'!$C$41:$G$41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2022</c:v>
                </c:pt>
              </c:numCache>
            </c:numRef>
          </c:cat>
          <c:val>
            <c:numRef>
              <c:f>'Data entry'!$C$44:$G$44</c:f>
              <c:numCache>
                <c:formatCode>0.0%</c:formatCode>
                <c:ptCount val="5"/>
                <c:pt idx="0">
                  <c:v>0.32</c:v>
                </c:pt>
                <c:pt idx="1">
                  <c:v>0.12</c:v>
                </c:pt>
                <c:pt idx="2">
                  <c:v>0.33</c:v>
                </c:pt>
                <c:pt idx="3">
                  <c:v>0.33</c:v>
                </c:pt>
                <c:pt idx="4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39-47FC-924E-C6AB67B43DCB}"/>
            </c:ext>
          </c:extLst>
        </c:ser>
        <c:ser>
          <c:idx val="3"/>
          <c:order val="3"/>
          <c:tx>
            <c:strRef>
              <c:f>'Data entry'!$B$45</c:f>
              <c:strCache>
                <c:ptCount val="1"/>
                <c:pt idx="0">
                  <c:v>National GDS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'Data entry'!$C$41:$G$41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2022</c:v>
                </c:pt>
              </c:numCache>
            </c:numRef>
          </c:cat>
          <c:val>
            <c:numRef>
              <c:f>'Data entry'!$C$45:$G$45</c:f>
              <c:numCache>
                <c:formatCode>0.0%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3-7939-47FC-924E-C6AB67B43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9858680"/>
        <c:axId val="629859008"/>
      </c:barChart>
      <c:catAx>
        <c:axId val="629858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9859008"/>
        <c:crosses val="autoZero"/>
        <c:auto val="1"/>
        <c:lblAlgn val="ctr"/>
        <c:lblOffset val="100"/>
        <c:noMultiLvlLbl val="0"/>
      </c:catAx>
      <c:valAx>
        <c:axId val="62985900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9858680"/>
        <c:crosses val="autoZero"/>
        <c:crossBetween val="between"/>
        <c:majorUnit val="0.2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achieving EXS+ and GDS in RWM at KS2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entry'!$B$54</c:f>
              <c:strCache>
                <c:ptCount val="1"/>
                <c:pt idx="0">
                  <c:v>School EXS+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'Data entry'!$C$53:$G$53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2022</c:v>
                </c:pt>
              </c:numCache>
            </c:numRef>
          </c:cat>
          <c:val>
            <c:numRef>
              <c:f>'Data entry'!$C$54:$G$54</c:f>
              <c:numCache>
                <c:formatCode>0.0%</c:formatCode>
                <c:ptCount val="5"/>
                <c:pt idx="3">
                  <c:v>0.88</c:v>
                </c:pt>
                <c:pt idx="4">
                  <c:v>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61-4C92-940C-801B2F234BAB}"/>
            </c:ext>
          </c:extLst>
        </c:ser>
        <c:ser>
          <c:idx val="1"/>
          <c:order val="1"/>
          <c:tx>
            <c:strRef>
              <c:f>'Data entry'!$B$55</c:f>
              <c:strCache>
                <c:ptCount val="1"/>
                <c:pt idx="0">
                  <c:v>National EXS+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'Data entry'!$C$53:$G$53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2022</c:v>
                </c:pt>
              </c:numCache>
            </c:numRef>
          </c:cat>
          <c:val>
            <c:numRef>
              <c:f>'Data entry'!$C$55:$G$55</c:f>
              <c:numCache>
                <c:formatCode>0.0%</c:formatCode>
                <c:ptCount val="5"/>
                <c:pt idx="0">
                  <c:v>0.53</c:v>
                </c:pt>
                <c:pt idx="1">
                  <c:v>0.61</c:v>
                </c:pt>
                <c:pt idx="2">
                  <c:v>0.64</c:v>
                </c:pt>
                <c:pt idx="3">
                  <c:v>0.65</c:v>
                </c:pt>
                <c:pt idx="4">
                  <c:v>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61-4C92-940C-801B2F234BAB}"/>
            </c:ext>
          </c:extLst>
        </c:ser>
        <c:ser>
          <c:idx val="2"/>
          <c:order val="2"/>
          <c:tx>
            <c:strRef>
              <c:f>'Data entry'!$B$56</c:f>
              <c:strCache>
                <c:ptCount val="1"/>
                <c:pt idx="0">
                  <c:v>School GDS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'Data entry'!$C$53:$G$53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2022</c:v>
                </c:pt>
              </c:numCache>
            </c:numRef>
          </c:cat>
          <c:val>
            <c:numRef>
              <c:f>'Data entry'!$C$56:$G$56</c:f>
              <c:numCache>
                <c:formatCode>0.0%</c:formatCode>
                <c:ptCount val="5"/>
                <c:pt idx="3">
                  <c:v>0.25</c:v>
                </c:pt>
                <c:pt idx="4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61-4C92-940C-801B2F234BAB}"/>
            </c:ext>
          </c:extLst>
        </c:ser>
        <c:ser>
          <c:idx val="3"/>
          <c:order val="3"/>
          <c:tx>
            <c:strRef>
              <c:f>'Data entry'!$B$57</c:f>
              <c:strCache>
                <c:ptCount val="1"/>
                <c:pt idx="0">
                  <c:v>National GDS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'Data entry'!$C$53:$G$53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2022</c:v>
                </c:pt>
              </c:numCache>
            </c:numRef>
          </c:cat>
          <c:val>
            <c:numRef>
              <c:f>'Data entry'!$C$57:$G$57</c:f>
              <c:numCache>
                <c:formatCode>0.0%</c:formatCode>
                <c:ptCount val="5"/>
                <c:pt idx="0">
                  <c:v>0.05</c:v>
                </c:pt>
                <c:pt idx="1">
                  <c:v>0.09</c:v>
                </c:pt>
                <c:pt idx="2">
                  <c:v>0.1</c:v>
                </c:pt>
                <c:pt idx="3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61-4C92-940C-801B2F234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7010584"/>
        <c:axId val="787011240"/>
      </c:barChart>
      <c:catAx>
        <c:axId val="787010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7011240"/>
        <c:crosses val="autoZero"/>
        <c:auto val="1"/>
        <c:lblAlgn val="ctr"/>
        <c:lblOffset val="100"/>
        <c:noMultiLvlLbl val="0"/>
      </c:catAx>
      <c:valAx>
        <c:axId val="78701124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7010584"/>
        <c:crosses val="autoZero"/>
        <c:crossBetween val="between"/>
        <c:majorUnit val="0.2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achieving EXS+ and GDS in reading at KS2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entry'!$I$54</c:f>
              <c:strCache>
                <c:ptCount val="1"/>
                <c:pt idx="0">
                  <c:v>School EXS+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'Data entry'!$J$53:$N$53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2022</c:v>
                </c:pt>
              </c:numCache>
            </c:numRef>
          </c:cat>
          <c:val>
            <c:numRef>
              <c:f>'Data entry'!$J$54:$N$54</c:f>
              <c:numCache>
                <c:formatCode>0.0%</c:formatCode>
                <c:ptCount val="5"/>
                <c:pt idx="3">
                  <c:v>0.91</c:v>
                </c:pt>
                <c:pt idx="4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9C-4517-A23A-A7A56A0D8D90}"/>
            </c:ext>
          </c:extLst>
        </c:ser>
        <c:ser>
          <c:idx val="1"/>
          <c:order val="1"/>
          <c:tx>
            <c:strRef>
              <c:f>'Data entry'!$I$55</c:f>
              <c:strCache>
                <c:ptCount val="1"/>
                <c:pt idx="0">
                  <c:v>National EXS+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'Data entry'!$J$53:$N$53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2022</c:v>
                </c:pt>
              </c:numCache>
            </c:numRef>
          </c:cat>
          <c:val>
            <c:numRef>
              <c:f>'Data entry'!$J$55:$N$55</c:f>
              <c:numCache>
                <c:formatCode>0.0%</c:formatCode>
                <c:ptCount val="5"/>
                <c:pt idx="0">
                  <c:v>0.66</c:v>
                </c:pt>
                <c:pt idx="1">
                  <c:v>0.72</c:v>
                </c:pt>
                <c:pt idx="2">
                  <c:v>0.75</c:v>
                </c:pt>
                <c:pt idx="3">
                  <c:v>0.73</c:v>
                </c:pt>
                <c:pt idx="4">
                  <c:v>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9C-4517-A23A-A7A56A0D8D90}"/>
            </c:ext>
          </c:extLst>
        </c:ser>
        <c:ser>
          <c:idx val="2"/>
          <c:order val="2"/>
          <c:tx>
            <c:strRef>
              <c:f>'Data entry'!$I$56</c:f>
              <c:strCache>
                <c:ptCount val="1"/>
                <c:pt idx="0">
                  <c:v>School GDS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'Data entry'!$J$53:$N$53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2022</c:v>
                </c:pt>
              </c:numCache>
            </c:numRef>
          </c:cat>
          <c:val>
            <c:numRef>
              <c:f>'Data entry'!$J$56:$N$56</c:f>
              <c:numCache>
                <c:formatCode>0.0%</c:formatCode>
                <c:ptCount val="5"/>
                <c:pt idx="3">
                  <c:v>0.44</c:v>
                </c:pt>
                <c:pt idx="4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9C-4517-A23A-A7A56A0D8D90}"/>
            </c:ext>
          </c:extLst>
        </c:ser>
        <c:ser>
          <c:idx val="3"/>
          <c:order val="3"/>
          <c:tx>
            <c:strRef>
              <c:f>'Data entry'!$I$57</c:f>
              <c:strCache>
                <c:ptCount val="1"/>
                <c:pt idx="0">
                  <c:v>National GDS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'Data entry'!$J$53:$N$53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2022</c:v>
                </c:pt>
              </c:numCache>
            </c:numRef>
          </c:cat>
          <c:val>
            <c:numRef>
              <c:f>'Data entry'!$J$57:$N$57</c:f>
              <c:numCache>
                <c:formatCode>0.0%</c:formatCode>
                <c:ptCount val="5"/>
                <c:pt idx="0">
                  <c:v>0.19</c:v>
                </c:pt>
                <c:pt idx="1">
                  <c:v>0.25</c:v>
                </c:pt>
                <c:pt idx="2">
                  <c:v>0.28000000000000003</c:v>
                </c:pt>
                <c:pt idx="3">
                  <c:v>0.27</c:v>
                </c:pt>
                <c:pt idx="4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9C-4517-A23A-A7A56A0D8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7010584"/>
        <c:axId val="787011240"/>
      </c:barChart>
      <c:catAx>
        <c:axId val="787010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7011240"/>
        <c:crosses val="autoZero"/>
        <c:auto val="1"/>
        <c:lblAlgn val="ctr"/>
        <c:lblOffset val="100"/>
        <c:noMultiLvlLbl val="0"/>
      </c:catAx>
      <c:valAx>
        <c:axId val="78701124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7010584"/>
        <c:crosses val="autoZero"/>
        <c:crossBetween val="between"/>
        <c:majorUnit val="0.2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achieving EXS+ and GDS in writing at KS2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entry'!$B$64</c:f>
              <c:strCache>
                <c:ptCount val="1"/>
                <c:pt idx="0">
                  <c:v>School EXS+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'Data entry'!$C$63:$G$63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2022</c:v>
                </c:pt>
              </c:numCache>
            </c:numRef>
          </c:cat>
          <c:val>
            <c:numRef>
              <c:f>'Data entry'!$C$64:$G$64</c:f>
              <c:numCache>
                <c:formatCode>0.0%</c:formatCode>
                <c:ptCount val="5"/>
                <c:pt idx="3">
                  <c:v>0.97</c:v>
                </c:pt>
                <c:pt idx="4">
                  <c:v>0.88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F-491D-B5E3-C4A57AFC63A5}"/>
            </c:ext>
          </c:extLst>
        </c:ser>
        <c:ser>
          <c:idx val="1"/>
          <c:order val="1"/>
          <c:tx>
            <c:strRef>
              <c:f>'Data entry'!$B$65</c:f>
              <c:strCache>
                <c:ptCount val="1"/>
                <c:pt idx="0">
                  <c:v>National EXS+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'Data entry'!$C$63:$G$63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2022</c:v>
                </c:pt>
              </c:numCache>
            </c:numRef>
          </c:cat>
          <c:val>
            <c:numRef>
              <c:f>'Data entry'!$C$65:$G$65</c:f>
              <c:numCache>
                <c:formatCode>0.0%</c:formatCode>
                <c:ptCount val="5"/>
                <c:pt idx="0">
                  <c:v>0.74</c:v>
                </c:pt>
                <c:pt idx="1">
                  <c:v>0.76</c:v>
                </c:pt>
                <c:pt idx="2">
                  <c:v>0.78</c:v>
                </c:pt>
                <c:pt idx="3">
                  <c:v>0.78</c:v>
                </c:pt>
                <c:pt idx="4">
                  <c:v>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F-491D-B5E3-C4A57AFC63A5}"/>
            </c:ext>
          </c:extLst>
        </c:ser>
        <c:ser>
          <c:idx val="2"/>
          <c:order val="2"/>
          <c:tx>
            <c:strRef>
              <c:f>'Data entry'!$B$66</c:f>
              <c:strCache>
                <c:ptCount val="1"/>
                <c:pt idx="0">
                  <c:v>School GDS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'Data entry'!$C$63:$G$63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2022</c:v>
                </c:pt>
              </c:numCache>
            </c:numRef>
          </c:cat>
          <c:val>
            <c:numRef>
              <c:f>'Data entry'!$C$66:$G$66</c:f>
              <c:numCache>
                <c:formatCode>0.0%</c:formatCode>
                <c:ptCount val="5"/>
                <c:pt idx="3">
                  <c:v>0.41</c:v>
                </c:pt>
                <c:pt idx="4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7F-491D-B5E3-C4A57AFC63A5}"/>
            </c:ext>
          </c:extLst>
        </c:ser>
        <c:ser>
          <c:idx val="3"/>
          <c:order val="3"/>
          <c:tx>
            <c:strRef>
              <c:f>'Data entry'!$B$67</c:f>
              <c:strCache>
                <c:ptCount val="1"/>
                <c:pt idx="0">
                  <c:v>National GDS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'Data entry'!$C$63:$G$63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2022</c:v>
                </c:pt>
              </c:numCache>
            </c:numRef>
          </c:cat>
          <c:val>
            <c:numRef>
              <c:f>'Data entry'!$C$67:$G$67</c:f>
              <c:numCache>
                <c:formatCode>0.0%</c:formatCode>
                <c:ptCount val="5"/>
                <c:pt idx="0">
                  <c:v>0.15</c:v>
                </c:pt>
                <c:pt idx="1">
                  <c:v>0.18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7F-491D-B5E3-C4A57AFC6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7010584"/>
        <c:axId val="787011240"/>
      </c:barChart>
      <c:catAx>
        <c:axId val="787010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7011240"/>
        <c:crosses val="autoZero"/>
        <c:auto val="1"/>
        <c:lblAlgn val="ctr"/>
        <c:lblOffset val="100"/>
        <c:noMultiLvlLbl val="0"/>
      </c:catAx>
      <c:valAx>
        <c:axId val="78701124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7010584"/>
        <c:crosses val="autoZero"/>
        <c:crossBetween val="between"/>
        <c:majorUnit val="0.2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achieving EXS+ and GDS in maths at KS2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entry'!$I$64</c:f>
              <c:strCache>
                <c:ptCount val="1"/>
                <c:pt idx="0">
                  <c:v>School EXS+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'Data entry'!$J$63:$N$63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2022</c:v>
                </c:pt>
              </c:numCache>
            </c:numRef>
          </c:cat>
          <c:val>
            <c:numRef>
              <c:f>'Data entry'!$J$64:$N$64</c:f>
              <c:numCache>
                <c:formatCode>0.0%</c:formatCode>
                <c:ptCount val="5"/>
                <c:pt idx="3">
                  <c:v>0.97</c:v>
                </c:pt>
                <c:pt idx="4">
                  <c:v>0.91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76-4238-B390-6772F4BB83F5}"/>
            </c:ext>
          </c:extLst>
        </c:ser>
        <c:ser>
          <c:idx val="1"/>
          <c:order val="1"/>
          <c:tx>
            <c:strRef>
              <c:f>'Data entry'!$I$65</c:f>
              <c:strCache>
                <c:ptCount val="1"/>
                <c:pt idx="0">
                  <c:v>National EXS+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'Data entry'!$J$63:$N$63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2022</c:v>
                </c:pt>
              </c:numCache>
            </c:numRef>
          </c:cat>
          <c:val>
            <c:numRef>
              <c:f>'Data entry'!$J$65:$N$65</c:f>
              <c:numCache>
                <c:formatCode>0.0%</c:formatCode>
                <c:ptCount val="5"/>
                <c:pt idx="0">
                  <c:v>0.7</c:v>
                </c:pt>
                <c:pt idx="1">
                  <c:v>0.75</c:v>
                </c:pt>
                <c:pt idx="2">
                  <c:v>0.75</c:v>
                </c:pt>
                <c:pt idx="3">
                  <c:v>0.79</c:v>
                </c:pt>
                <c:pt idx="4">
                  <c:v>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76-4238-B390-6772F4BB83F5}"/>
            </c:ext>
          </c:extLst>
        </c:ser>
        <c:ser>
          <c:idx val="2"/>
          <c:order val="2"/>
          <c:tx>
            <c:strRef>
              <c:f>'Data entry'!$I$66</c:f>
              <c:strCache>
                <c:ptCount val="1"/>
                <c:pt idx="0">
                  <c:v>School GDS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'Data entry'!$J$63:$N$63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2022</c:v>
                </c:pt>
              </c:numCache>
            </c:numRef>
          </c:cat>
          <c:val>
            <c:numRef>
              <c:f>'Data entry'!$J$66:$N$66</c:f>
              <c:numCache>
                <c:formatCode>0.0%</c:formatCode>
                <c:ptCount val="5"/>
                <c:pt idx="3">
                  <c:v>0.63</c:v>
                </c:pt>
                <c:pt idx="4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76-4238-B390-6772F4BB83F5}"/>
            </c:ext>
          </c:extLst>
        </c:ser>
        <c:ser>
          <c:idx val="3"/>
          <c:order val="3"/>
          <c:tx>
            <c:strRef>
              <c:f>'Data entry'!$I$67</c:f>
              <c:strCache>
                <c:ptCount val="1"/>
                <c:pt idx="0">
                  <c:v>National GDS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'Data entry'!$J$63:$N$63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2022</c:v>
                </c:pt>
              </c:numCache>
            </c:numRef>
          </c:cat>
          <c:val>
            <c:numRef>
              <c:f>'Data entry'!$J$67:$N$67</c:f>
              <c:numCache>
                <c:formatCode>0.0%</c:formatCode>
                <c:ptCount val="5"/>
                <c:pt idx="0">
                  <c:v>0.17</c:v>
                </c:pt>
                <c:pt idx="1">
                  <c:v>0.23</c:v>
                </c:pt>
                <c:pt idx="2">
                  <c:v>0.24</c:v>
                </c:pt>
                <c:pt idx="3">
                  <c:v>0.27</c:v>
                </c:pt>
                <c:pt idx="4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76-4238-B390-6772F4BB8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7010584"/>
        <c:axId val="787011240"/>
      </c:barChart>
      <c:catAx>
        <c:axId val="787010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7011240"/>
        <c:crosses val="autoZero"/>
        <c:auto val="1"/>
        <c:lblAlgn val="ctr"/>
        <c:lblOffset val="100"/>
        <c:noMultiLvlLbl val="0"/>
      </c:catAx>
      <c:valAx>
        <c:axId val="78701124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7010584"/>
        <c:crosses val="autoZero"/>
        <c:crossBetween val="between"/>
        <c:majorUnit val="0.2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achieving EXS+ and GDS in GPS at KS2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entry'!$B$74</c:f>
              <c:strCache>
                <c:ptCount val="1"/>
                <c:pt idx="0">
                  <c:v>School EXS+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'Data entry'!$C$73:$G$73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2022</c:v>
                </c:pt>
              </c:numCache>
            </c:numRef>
          </c:cat>
          <c:val>
            <c:numRef>
              <c:f>'Data entry'!$C$74:$G$74</c:f>
              <c:numCache>
                <c:formatCode>0.0%</c:formatCode>
                <c:ptCount val="5"/>
                <c:pt idx="3">
                  <c:v>0.94</c:v>
                </c:pt>
                <c:pt idx="4">
                  <c:v>0.88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A2-46C3-BDF5-32E71200C0B3}"/>
            </c:ext>
          </c:extLst>
        </c:ser>
        <c:ser>
          <c:idx val="1"/>
          <c:order val="1"/>
          <c:tx>
            <c:strRef>
              <c:f>'Data entry'!$B$75</c:f>
              <c:strCache>
                <c:ptCount val="1"/>
                <c:pt idx="0">
                  <c:v>National EXS+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'Data entry'!$C$73:$G$73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2022</c:v>
                </c:pt>
              </c:numCache>
            </c:numRef>
          </c:cat>
          <c:val>
            <c:numRef>
              <c:f>'Data entry'!$C$75:$G$75</c:f>
              <c:numCache>
                <c:formatCode>0.0%</c:formatCode>
                <c:ptCount val="5"/>
                <c:pt idx="0">
                  <c:v>0.73</c:v>
                </c:pt>
                <c:pt idx="1">
                  <c:v>0.77</c:v>
                </c:pt>
                <c:pt idx="2">
                  <c:v>0.78</c:v>
                </c:pt>
                <c:pt idx="3">
                  <c:v>0.78</c:v>
                </c:pt>
                <c:pt idx="4">
                  <c:v>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A2-46C3-BDF5-32E71200C0B3}"/>
            </c:ext>
          </c:extLst>
        </c:ser>
        <c:ser>
          <c:idx val="2"/>
          <c:order val="2"/>
          <c:tx>
            <c:strRef>
              <c:f>'Data entry'!$B$76</c:f>
              <c:strCache>
                <c:ptCount val="1"/>
                <c:pt idx="0">
                  <c:v>School GDS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'Data entry'!$C$73:$G$73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2022</c:v>
                </c:pt>
              </c:numCache>
            </c:numRef>
          </c:cat>
          <c:val>
            <c:numRef>
              <c:f>'Data entry'!$C$76:$G$76</c:f>
              <c:numCache>
                <c:formatCode>0.0%</c:formatCode>
                <c:ptCount val="5"/>
                <c:pt idx="3">
                  <c:v>0.41</c:v>
                </c:pt>
                <c:pt idx="4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A2-46C3-BDF5-32E71200C0B3}"/>
            </c:ext>
          </c:extLst>
        </c:ser>
        <c:ser>
          <c:idx val="3"/>
          <c:order val="3"/>
          <c:tx>
            <c:strRef>
              <c:f>'Data entry'!$B$77</c:f>
              <c:strCache>
                <c:ptCount val="1"/>
                <c:pt idx="0">
                  <c:v>National GDS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'Data entry'!$C$73:$G$73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2022</c:v>
                </c:pt>
              </c:numCache>
            </c:numRef>
          </c:cat>
          <c:val>
            <c:numRef>
              <c:f>'Data entry'!$C$77:$G$77</c:f>
              <c:numCache>
                <c:formatCode>0.0%</c:formatCode>
                <c:ptCount val="5"/>
                <c:pt idx="0">
                  <c:v>0.23</c:v>
                </c:pt>
                <c:pt idx="1">
                  <c:v>0.31</c:v>
                </c:pt>
                <c:pt idx="2">
                  <c:v>0.34</c:v>
                </c:pt>
                <c:pt idx="3">
                  <c:v>0.36</c:v>
                </c:pt>
                <c:pt idx="4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A2-46C3-BDF5-32E71200C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7010584"/>
        <c:axId val="787011240"/>
      </c:barChart>
      <c:catAx>
        <c:axId val="787010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7011240"/>
        <c:crosses val="autoZero"/>
        <c:auto val="1"/>
        <c:lblAlgn val="ctr"/>
        <c:lblOffset val="100"/>
        <c:noMultiLvlLbl val="0"/>
      </c:catAx>
      <c:valAx>
        <c:axId val="78701124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7010584"/>
        <c:crosses val="autoZero"/>
        <c:crossBetween val="between"/>
        <c:majorUnit val="0.2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scaled scores at KS2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entry'!$K$73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'Data entry'!$I$74:$J$79</c:f>
              <c:multiLvlStrCache>
                <c:ptCount val="6"/>
                <c:lvl>
                  <c:pt idx="0">
                    <c:v>School</c:v>
                  </c:pt>
                  <c:pt idx="1">
                    <c:v>National</c:v>
                  </c:pt>
                  <c:pt idx="2">
                    <c:v>School</c:v>
                  </c:pt>
                  <c:pt idx="3">
                    <c:v>National</c:v>
                  </c:pt>
                  <c:pt idx="4">
                    <c:v>School</c:v>
                  </c:pt>
                  <c:pt idx="5">
                    <c:v>National</c:v>
                  </c:pt>
                </c:lvl>
                <c:lvl>
                  <c:pt idx="0">
                    <c:v>reading</c:v>
                  </c:pt>
                  <c:pt idx="2">
                    <c:v>maths</c:v>
                  </c:pt>
                  <c:pt idx="4">
                    <c:v>GPS</c:v>
                  </c:pt>
                </c:lvl>
              </c:multiLvlStrCache>
            </c:multiLvlStrRef>
          </c:cat>
          <c:val>
            <c:numRef>
              <c:f>'Data entry'!$K$74:$K$79</c:f>
              <c:numCache>
                <c:formatCode>General</c:formatCode>
                <c:ptCount val="6"/>
                <c:pt idx="1">
                  <c:v>103</c:v>
                </c:pt>
                <c:pt idx="3">
                  <c:v>103</c:v>
                </c:pt>
                <c:pt idx="5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D0-424B-946C-2F2E46310890}"/>
            </c:ext>
          </c:extLst>
        </c:ser>
        <c:ser>
          <c:idx val="1"/>
          <c:order val="1"/>
          <c:tx>
            <c:strRef>
              <c:f>'Data entry'!$L$73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'Data entry'!$I$74:$J$79</c:f>
              <c:multiLvlStrCache>
                <c:ptCount val="6"/>
                <c:lvl>
                  <c:pt idx="0">
                    <c:v>School</c:v>
                  </c:pt>
                  <c:pt idx="1">
                    <c:v>National</c:v>
                  </c:pt>
                  <c:pt idx="2">
                    <c:v>School</c:v>
                  </c:pt>
                  <c:pt idx="3">
                    <c:v>National</c:v>
                  </c:pt>
                  <c:pt idx="4">
                    <c:v>School</c:v>
                  </c:pt>
                  <c:pt idx="5">
                    <c:v>National</c:v>
                  </c:pt>
                </c:lvl>
                <c:lvl>
                  <c:pt idx="0">
                    <c:v>reading</c:v>
                  </c:pt>
                  <c:pt idx="2">
                    <c:v>maths</c:v>
                  </c:pt>
                  <c:pt idx="4">
                    <c:v>GPS</c:v>
                  </c:pt>
                </c:lvl>
              </c:multiLvlStrCache>
            </c:multiLvlStrRef>
          </c:cat>
          <c:val>
            <c:numRef>
              <c:f>'Data entry'!$L$74:$L$79</c:f>
              <c:numCache>
                <c:formatCode>General</c:formatCode>
                <c:ptCount val="6"/>
                <c:pt idx="1">
                  <c:v>104</c:v>
                </c:pt>
                <c:pt idx="3">
                  <c:v>104</c:v>
                </c:pt>
                <c:pt idx="5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D0-424B-946C-2F2E46310890}"/>
            </c:ext>
          </c:extLst>
        </c:ser>
        <c:ser>
          <c:idx val="2"/>
          <c:order val="2"/>
          <c:tx>
            <c:strRef>
              <c:f>'Data entry'!$M$73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'Data entry'!$I$74:$J$79</c:f>
              <c:multiLvlStrCache>
                <c:ptCount val="6"/>
                <c:lvl>
                  <c:pt idx="0">
                    <c:v>School</c:v>
                  </c:pt>
                  <c:pt idx="1">
                    <c:v>National</c:v>
                  </c:pt>
                  <c:pt idx="2">
                    <c:v>School</c:v>
                  </c:pt>
                  <c:pt idx="3">
                    <c:v>National</c:v>
                  </c:pt>
                  <c:pt idx="4">
                    <c:v>School</c:v>
                  </c:pt>
                  <c:pt idx="5">
                    <c:v>National</c:v>
                  </c:pt>
                </c:lvl>
                <c:lvl>
                  <c:pt idx="0">
                    <c:v>reading</c:v>
                  </c:pt>
                  <c:pt idx="2">
                    <c:v>maths</c:v>
                  </c:pt>
                  <c:pt idx="4">
                    <c:v>GPS</c:v>
                  </c:pt>
                </c:lvl>
              </c:multiLvlStrCache>
            </c:multiLvlStrRef>
          </c:cat>
          <c:val>
            <c:numRef>
              <c:f>'Data entry'!$M$74:$M$79</c:f>
              <c:numCache>
                <c:formatCode>General</c:formatCode>
                <c:ptCount val="6"/>
                <c:pt idx="1">
                  <c:v>105</c:v>
                </c:pt>
                <c:pt idx="3">
                  <c:v>104</c:v>
                </c:pt>
                <c:pt idx="5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D0-424B-946C-2F2E46310890}"/>
            </c:ext>
          </c:extLst>
        </c:ser>
        <c:ser>
          <c:idx val="3"/>
          <c:order val="3"/>
          <c:tx>
            <c:strRef>
              <c:f>'Data entry'!$N$73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'Data entry'!$I$74:$J$79</c:f>
              <c:multiLvlStrCache>
                <c:ptCount val="6"/>
                <c:lvl>
                  <c:pt idx="0">
                    <c:v>School</c:v>
                  </c:pt>
                  <c:pt idx="1">
                    <c:v>National</c:v>
                  </c:pt>
                  <c:pt idx="2">
                    <c:v>School</c:v>
                  </c:pt>
                  <c:pt idx="3">
                    <c:v>National</c:v>
                  </c:pt>
                  <c:pt idx="4">
                    <c:v>School</c:v>
                  </c:pt>
                  <c:pt idx="5">
                    <c:v>National</c:v>
                  </c:pt>
                </c:lvl>
                <c:lvl>
                  <c:pt idx="0">
                    <c:v>reading</c:v>
                  </c:pt>
                  <c:pt idx="2">
                    <c:v>maths</c:v>
                  </c:pt>
                  <c:pt idx="4">
                    <c:v>GPS</c:v>
                  </c:pt>
                </c:lvl>
              </c:multiLvlStrCache>
            </c:multiLvlStrRef>
          </c:cat>
          <c:val>
            <c:numRef>
              <c:f>'Data entry'!$N$74:$N$79</c:f>
              <c:numCache>
                <c:formatCode>General</c:formatCode>
                <c:ptCount val="6"/>
                <c:pt idx="1">
                  <c:v>104</c:v>
                </c:pt>
                <c:pt idx="3">
                  <c:v>105</c:v>
                </c:pt>
                <c:pt idx="5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D0-424B-946C-2F2E46310890}"/>
            </c:ext>
          </c:extLst>
        </c:ser>
        <c:ser>
          <c:idx val="4"/>
          <c:order val="4"/>
          <c:tx>
            <c:strRef>
              <c:f>'Data entry'!$O$73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'Data entry'!$I$74:$J$79</c:f>
              <c:multiLvlStrCache>
                <c:ptCount val="6"/>
                <c:lvl>
                  <c:pt idx="0">
                    <c:v>School</c:v>
                  </c:pt>
                  <c:pt idx="1">
                    <c:v>National</c:v>
                  </c:pt>
                  <c:pt idx="2">
                    <c:v>School</c:v>
                  </c:pt>
                  <c:pt idx="3">
                    <c:v>National</c:v>
                  </c:pt>
                  <c:pt idx="4">
                    <c:v>School</c:v>
                  </c:pt>
                  <c:pt idx="5">
                    <c:v>National</c:v>
                  </c:pt>
                </c:lvl>
                <c:lvl>
                  <c:pt idx="0">
                    <c:v>reading</c:v>
                  </c:pt>
                  <c:pt idx="2">
                    <c:v>maths</c:v>
                  </c:pt>
                  <c:pt idx="4">
                    <c:v>GPS</c:v>
                  </c:pt>
                </c:lvl>
              </c:multiLvlStrCache>
            </c:multiLvlStrRef>
          </c:cat>
          <c:val>
            <c:numRef>
              <c:f>'Data entry'!$O$74:$O$79</c:f>
            </c:numRef>
          </c:val>
          <c:extLst>
            <c:ext xmlns:c16="http://schemas.microsoft.com/office/drawing/2014/chart" uri="{C3380CC4-5D6E-409C-BE32-E72D297353CC}">
              <c16:uniqueId val="{00000000-6957-4E5F-831F-E44FACF775AD}"/>
            </c:ext>
          </c:extLst>
        </c:ser>
        <c:ser>
          <c:idx val="5"/>
          <c:order val="5"/>
          <c:tx>
            <c:strRef>
              <c:f>'Data entry'!$P$73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'Data entry'!$I$74:$J$79</c:f>
              <c:multiLvlStrCache>
                <c:ptCount val="6"/>
                <c:lvl>
                  <c:pt idx="0">
                    <c:v>School</c:v>
                  </c:pt>
                  <c:pt idx="1">
                    <c:v>National</c:v>
                  </c:pt>
                  <c:pt idx="2">
                    <c:v>School</c:v>
                  </c:pt>
                  <c:pt idx="3">
                    <c:v>National</c:v>
                  </c:pt>
                  <c:pt idx="4">
                    <c:v>School</c:v>
                  </c:pt>
                  <c:pt idx="5">
                    <c:v>National</c:v>
                  </c:pt>
                </c:lvl>
                <c:lvl>
                  <c:pt idx="0">
                    <c:v>reading</c:v>
                  </c:pt>
                  <c:pt idx="2">
                    <c:v>maths</c:v>
                  </c:pt>
                  <c:pt idx="4">
                    <c:v>GPS</c:v>
                  </c:pt>
                </c:lvl>
              </c:multiLvlStrCache>
            </c:multiLvlStrRef>
          </c:cat>
          <c:val>
            <c:numRef>
              <c:f>'Data entry'!$P$74:$P$79</c:f>
            </c:numRef>
          </c:val>
          <c:extLst>
            <c:ext xmlns:c16="http://schemas.microsoft.com/office/drawing/2014/chart" uri="{C3380CC4-5D6E-409C-BE32-E72D297353CC}">
              <c16:uniqueId val="{00000001-6957-4E5F-831F-E44FACF775AD}"/>
            </c:ext>
          </c:extLst>
        </c:ser>
        <c:ser>
          <c:idx val="6"/>
          <c:order val="6"/>
          <c:tx>
            <c:strRef>
              <c:f>'Data entry'!$Q$73</c:f>
              <c:strCache>
                <c:ptCount val="1"/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'Data entry'!$I$74:$J$79</c:f>
              <c:multiLvlStrCache>
                <c:ptCount val="6"/>
                <c:lvl>
                  <c:pt idx="0">
                    <c:v>School</c:v>
                  </c:pt>
                  <c:pt idx="1">
                    <c:v>National</c:v>
                  </c:pt>
                  <c:pt idx="2">
                    <c:v>School</c:v>
                  </c:pt>
                  <c:pt idx="3">
                    <c:v>National</c:v>
                  </c:pt>
                  <c:pt idx="4">
                    <c:v>School</c:v>
                  </c:pt>
                  <c:pt idx="5">
                    <c:v>National</c:v>
                  </c:pt>
                </c:lvl>
                <c:lvl>
                  <c:pt idx="0">
                    <c:v>reading</c:v>
                  </c:pt>
                  <c:pt idx="2">
                    <c:v>maths</c:v>
                  </c:pt>
                  <c:pt idx="4">
                    <c:v>GPS</c:v>
                  </c:pt>
                </c:lvl>
              </c:multiLvlStrCache>
            </c:multiLvlStrRef>
          </c:cat>
          <c:val>
            <c:numRef>
              <c:f>'Data entry'!$Q$74:$Q$79</c:f>
            </c:numRef>
          </c:val>
          <c:extLst>
            <c:ext xmlns:c16="http://schemas.microsoft.com/office/drawing/2014/chart" uri="{C3380CC4-5D6E-409C-BE32-E72D297353CC}">
              <c16:uniqueId val="{00000002-6957-4E5F-831F-E44FACF775AD}"/>
            </c:ext>
          </c:extLst>
        </c:ser>
        <c:ser>
          <c:idx val="7"/>
          <c:order val="7"/>
          <c:tx>
            <c:strRef>
              <c:f>'Data entry'!$R$73</c:f>
              <c:strCache>
                <c:ptCount val="1"/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'Data entry'!$I$74:$J$79</c:f>
              <c:multiLvlStrCache>
                <c:ptCount val="6"/>
                <c:lvl>
                  <c:pt idx="0">
                    <c:v>School</c:v>
                  </c:pt>
                  <c:pt idx="1">
                    <c:v>National</c:v>
                  </c:pt>
                  <c:pt idx="2">
                    <c:v>School</c:v>
                  </c:pt>
                  <c:pt idx="3">
                    <c:v>National</c:v>
                  </c:pt>
                  <c:pt idx="4">
                    <c:v>School</c:v>
                  </c:pt>
                  <c:pt idx="5">
                    <c:v>National</c:v>
                  </c:pt>
                </c:lvl>
                <c:lvl>
                  <c:pt idx="0">
                    <c:v>reading</c:v>
                  </c:pt>
                  <c:pt idx="2">
                    <c:v>maths</c:v>
                  </c:pt>
                  <c:pt idx="4">
                    <c:v>GPS</c:v>
                  </c:pt>
                </c:lvl>
              </c:multiLvlStrCache>
            </c:multiLvlStrRef>
          </c:cat>
          <c:val>
            <c:numRef>
              <c:f>'Data entry'!$R$74:$R$79</c:f>
            </c:numRef>
          </c:val>
          <c:extLst>
            <c:ext xmlns:c16="http://schemas.microsoft.com/office/drawing/2014/chart" uri="{C3380CC4-5D6E-409C-BE32-E72D297353CC}">
              <c16:uniqueId val="{00000003-6957-4E5F-831F-E44FACF775AD}"/>
            </c:ext>
          </c:extLst>
        </c:ser>
        <c:ser>
          <c:idx val="8"/>
          <c:order val="8"/>
          <c:tx>
            <c:strRef>
              <c:f>'Data entry'!$S$73</c:f>
              <c:strCache>
                <c:ptCount val="1"/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'Data entry'!$I$74:$J$79</c:f>
              <c:multiLvlStrCache>
                <c:ptCount val="6"/>
                <c:lvl>
                  <c:pt idx="0">
                    <c:v>School</c:v>
                  </c:pt>
                  <c:pt idx="1">
                    <c:v>National</c:v>
                  </c:pt>
                  <c:pt idx="2">
                    <c:v>School</c:v>
                  </c:pt>
                  <c:pt idx="3">
                    <c:v>National</c:v>
                  </c:pt>
                  <c:pt idx="4">
                    <c:v>School</c:v>
                  </c:pt>
                  <c:pt idx="5">
                    <c:v>National</c:v>
                  </c:pt>
                </c:lvl>
                <c:lvl>
                  <c:pt idx="0">
                    <c:v>reading</c:v>
                  </c:pt>
                  <c:pt idx="2">
                    <c:v>maths</c:v>
                  </c:pt>
                  <c:pt idx="4">
                    <c:v>GPS</c:v>
                  </c:pt>
                </c:lvl>
              </c:multiLvlStrCache>
            </c:multiLvlStrRef>
          </c:cat>
          <c:val>
            <c:numRef>
              <c:f>'Data entry'!$S$74:$S$79</c:f>
            </c:numRef>
          </c:val>
          <c:extLst>
            <c:ext xmlns:c16="http://schemas.microsoft.com/office/drawing/2014/chart" uri="{C3380CC4-5D6E-409C-BE32-E72D297353CC}">
              <c16:uniqueId val="{00000004-6957-4E5F-831F-E44FACF775AD}"/>
            </c:ext>
          </c:extLst>
        </c:ser>
        <c:ser>
          <c:idx val="9"/>
          <c:order val="9"/>
          <c:tx>
            <c:strRef>
              <c:f>'Data entry'!$T$73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'Data entry'!$I$74:$J$79</c:f>
              <c:multiLvlStrCache>
                <c:ptCount val="6"/>
                <c:lvl>
                  <c:pt idx="0">
                    <c:v>School</c:v>
                  </c:pt>
                  <c:pt idx="1">
                    <c:v>National</c:v>
                  </c:pt>
                  <c:pt idx="2">
                    <c:v>School</c:v>
                  </c:pt>
                  <c:pt idx="3">
                    <c:v>National</c:v>
                  </c:pt>
                  <c:pt idx="4">
                    <c:v>School</c:v>
                  </c:pt>
                  <c:pt idx="5">
                    <c:v>National</c:v>
                  </c:pt>
                </c:lvl>
                <c:lvl>
                  <c:pt idx="0">
                    <c:v>reading</c:v>
                  </c:pt>
                  <c:pt idx="2">
                    <c:v>maths</c:v>
                  </c:pt>
                  <c:pt idx="4">
                    <c:v>GPS</c:v>
                  </c:pt>
                </c:lvl>
              </c:multiLvlStrCache>
            </c:multiLvlStrRef>
          </c:cat>
          <c:val>
            <c:numRef>
              <c:f>'Data entry'!$T$74:$T$79</c:f>
            </c:numRef>
          </c:val>
          <c:extLst>
            <c:ext xmlns:c16="http://schemas.microsoft.com/office/drawing/2014/chart" uri="{C3380CC4-5D6E-409C-BE32-E72D297353CC}">
              <c16:uniqueId val="{00000005-6957-4E5F-831F-E44FACF775AD}"/>
            </c:ext>
          </c:extLst>
        </c:ser>
        <c:ser>
          <c:idx val="10"/>
          <c:order val="10"/>
          <c:tx>
            <c:strRef>
              <c:f>'Data entry'!$U$73</c:f>
              <c:strCache>
                <c:ptCount val="1"/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'Data entry'!$I$74:$J$79</c:f>
              <c:multiLvlStrCache>
                <c:ptCount val="6"/>
                <c:lvl>
                  <c:pt idx="0">
                    <c:v>School</c:v>
                  </c:pt>
                  <c:pt idx="1">
                    <c:v>National</c:v>
                  </c:pt>
                  <c:pt idx="2">
                    <c:v>School</c:v>
                  </c:pt>
                  <c:pt idx="3">
                    <c:v>National</c:v>
                  </c:pt>
                  <c:pt idx="4">
                    <c:v>School</c:v>
                  </c:pt>
                  <c:pt idx="5">
                    <c:v>National</c:v>
                  </c:pt>
                </c:lvl>
                <c:lvl>
                  <c:pt idx="0">
                    <c:v>reading</c:v>
                  </c:pt>
                  <c:pt idx="2">
                    <c:v>maths</c:v>
                  </c:pt>
                  <c:pt idx="4">
                    <c:v>GPS</c:v>
                  </c:pt>
                </c:lvl>
              </c:multiLvlStrCache>
            </c:multiLvlStrRef>
          </c:cat>
          <c:val>
            <c:numRef>
              <c:f>'Data entry'!$U$74:$U$79</c:f>
            </c:numRef>
          </c:val>
          <c:extLst>
            <c:ext xmlns:c16="http://schemas.microsoft.com/office/drawing/2014/chart" uri="{C3380CC4-5D6E-409C-BE32-E72D297353CC}">
              <c16:uniqueId val="{00000006-6957-4E5F-831F-E44FACF775AD}"/>
            </c:ext>
          </c:extLst>
        </c:ser>
        <c:ser>
          <c:idx val="11"/>
          <c:order val="11"/>
          <c:tx>
            <c:strRef>
              <c:f>'Data entry'!$V$73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'Data entry'!$I$74:$J$79</c:f>
              <c:multiLvlStrCache>
                <c:ptCount val="6"/>
                <c:lvl>
                  <c:pt idx="0">
                    <c:v>School</c:v>
                  </c:pt>
                  <c:pt idx="1">
                    <c:v>National</c:v>
                  </c:pt>
                  <c:pt idx="2">
                    <c:v>School</c:v>
                  </c:pt>
                  <c:pt idx="3">
                    <c:v>National</c:v>
                  </c:pt>
                  <c:pt idx="4">
                    <c:v>School</c:v>
                  </c:pt>
                  <c:pt idx="5">
                    <c:v>National</c:v>
                  </c:pt>
                </c:lvl>
                <c:lvl>
                  <c:pt idx="0">
                    <c:v>reading</c:v>
                  </c:pt>
                  <c:pt idx="2">
                    <c:v>maths</c:v>
                  </c:pt>
                  <c:pt idx="4">
                    <c:v>GPS</c:v>
                  </c:pt>
                </c:lvl>
              </c:multiLvlStrCache>
            </c:multiLvlStrRef>
          </c:cat>
          <c:val>
            <c:numRef>
              <c:f>'Data entry'!$V$74:$V$79</c:f>
              <c:numCache>
                <c:formatCode>General</c:formatCode>
                <c:ptCount val="6"/>
                <c:pt idx="0">
                  <c:v>108</c:v>
                </c:pt>
                <c:pt idx="1">
                  <c:v>105</c:v>
                </c:pt>
                <c:pt idx="2">
                  <c:v>105</c:v>
                </c:pt>
                <c:pt idx="3">
                  <c:v>104</c:v>
                </c:pt>
                <c:pt idx="4">
                  <c:v>105</c:v>
                </c:pt>
                <c:pt idx="5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957-4E5F-831F-E44FACF77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4867792"/>
        <c:axId val="634864184"/>
      </c:barChart>
      <c:catAx>
        <c:axId val="634867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864184"/>
        <c:crosses val="autoZero"/>
        <c:auto val="1"/>
        <c:lblAlgn val="ctr"/>
        <c:lblOffset val="100"/>
        <c:noMultiLvlLbl val="0"/>
      </c:catAx>
      <c:valAx>
        <c:axId val="634864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867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% GLD at end EYFS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entry'!$B$11</c:f>
              <c:strCache>
                <c:ptCount val="1"/>
                <c:pt idx="0">
                  <c:v>School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'Data entry'!$C$10:$G$10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2022</c:v>
                </c:pt>
              </c:numCache>
            </c:numRef>
          </c:cat>
          <c:val>
            <c:numRef>
              <c:f>'Data entry'!$C$11:$G$11</c:f>
              <c:numCache>
                <c:formatCode>0.0%</c:formatCode>
                <c:ptCount val="5"/>
                <c:pt idx="0">
                  <c:v>0.92</c:v>
                </c:pt>
                <c:pt idx="1">
                  <c:v>0.73</c:v>
                </c:pt>
                <c:pt idx="2">
                  <c:v>0.73</c:v>
                </c:pt>
                <c:pt idx="3">
                  <c:v>0.9</c:v>
                </c:pt>
                <c:pt idx="4">
                  <c:v>0.87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1-46F0-8292-F0314255C91F}"/>
            </c:ext>
          </c:extLst>
        </c:ser>
        <c:ser>
          <c:idx val="1"/>
          <c:order val="1"/>
          <c:tx>
            <c:strRef>
              <c:f>'Data entry'!$B$12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'Data entry'!$C$10:$G$10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2022</c:v>
                </c:pt>
              </c:numCache>
            </c:numRef>
          </c:cat>
          <c:val>
            <c:numRef>
              <c:f>'Data entry'!$C$12:$G$12</c:f>
              <c:numCache>
                <c:formatCode>0.0%</c:formatCode>
                <c:ptCount val="5"/>
                <c:pt idx="0">
                  <c:v>0.69299999999999995</c:v>
                </c:pt>
                <c:pt idx="1">
                  <c:v>0.70699999999999996</c:v>
                </c:pt>
                <c:pt idx="2">
                  <c:v>0.71499999999999997</c:v>
                </c:pt>
                <c:pt idx="3">
                  <c:v>0.71799999999999997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A1-46F0-8292-F0314255C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5509912"/>
        <c:axId val="575510240"/>
        <c:extLst/>
      </c:barChart>
      <c:catAx>
        <c:axId val="575509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510240"/>
        <c:crosses val="autoZero"/>
        <c:auto val="1"/>
        <c:lblAlgn val="ctr"/>
        <c:lblOffset val="100"/>
        <c:noMultiLvlLbl val="0"/>
      </c:catAx>
      <c:valAx>
        <c:axId val="57551024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50991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400707</xdr:colOff>
      <xdr:row>6</xdr:row>
      <xdr:rowOff>118241</xdr:rowOff>
    </xdr:from>
    <xdr:to>
      <xdr:col>13</xdr:col>
      <xdr:colOff>6570</xdr:colOff>
      <xdr:row>14</xdr:row>
      <xdr:rowOff>86139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05B2B32-8A73-4E2E-9B88-E2317CF8BE68}"/>
            </a:ext>
          </a:extLst>
        </xdr:cNvPr>
        <xdr:cNvSpPr txBox="1"/>
      </xdr:nvSpPr>
      <xdr:spPr>
        <a:xfrm>
          <a:off x="5946742" y="1496467"/>
          <a:ext cx="4529045" cy="13461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Note: 'Pupil No. Gap' expresses the % gap between school and national result as a number of pupils eg:</a:t>
          </a:r>
        </a:p>
        <a:p>
          <a:r>
            <a:rPr lang="en-GB" sz="1100"/>
            <a:t>National result:</a:t>
          </a:r>
          <a:r>
            <a:rPr lang="en-GB" sz="1100" baseline="0"/>
            <a:t> </a:t>
          </a:r>
          <a:r>
            <a:rPr lang="en-GB" sz="1100"/>
            <a:t>80%</a:t>
          </a:r>
        </a:p>
        <a:p>
          <a:r>
            <a:rPr lang="en-GB" sz="1100"/>
            <a:t>School Result: 60%</a:t>
          </a:r>
        </a:p>
        <a:p>
          <a:r>
            <a:rPr lang="en-GB" sz="1100"/>
            <a:t>Gap:</a:t>
          </a:r>
          <a:r>
            <a:rPr lang="en-GB" sz="1100" baseline="0"/>
            <a:t> -20%</a:t>
          </a:r>
          <a:endParaRPr lang="en-GB" sz="1100"/>
        </a:p>
        <a:p>
          <a:r>
            <a:rPr lang="en-GB" sz="1100"/>
            <a:t>Number of pupils in cohort:</a:t>
          </a:r>
          <a:r>
            <a:rPr lang="en-GB" sz="1100" baseline="0"/>
            <a:t> </a:t>
          </a:r>
          <a:r>
            <a:rPr lang="en-GB" sz="1100"/>
            <a:t>20</a:t>
          </a:r>
        </a:p>
        <a:p>
          <a:r>
            <a:rPr lang="en-GB" sz="1100"/>
            <a:t>Pupil</a:t>
          </a:r>
          <a:r>
            <a:rPr lang="en-GB" sz="1100" baseline="0"/>
            <a:t> No Gap = -4 (20% of 20 pupils)</a:t>
          </a:r>
          <a:endParaRPr lang="en-GB" sz="1100"/>
        </a:p>
      </xdr:txBody>
    </xdr:sp>
    <xdr:clientData/>
  </xdr:twoCellAnchor>
  <xdr:twoCellAnchor editAs="oneCell">
    <xdr:from>
      <xdr:col>1</xdr:col>
      <xdr:colOff>89603</xdr:colOff>
      <xdr:row>0</xdr:row>
      <xdr:rowOff>6775</xdr:rowOff>
    </xdr:from>
    <xdr:to>
      <xdr:col>1</xdr:col>
      <xdr:colOff>1311964</xdr:colOff>
      <xdr:row>4</xdr:row>
      <xdr:rowOff>213208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55" y="6775"/>
          <a:ext cx="1222361" cy="1153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593911</xdr:colOff>
      <xdr:row>32</xdr:row>
      <xdr:rowOff>56029</xdr:rowOff>
    </xdr:from>
    <xdr:to>
      <xdr:col>15</xdr:col>
      <xdr:colOff>316005</xdr:colOff>
      <xdr:row>47</xdr:row>
      <xdr:rowOff>30629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15A13EAA-81A7-49B2-810E-9E2B502E80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448235</xdr:colOff>
      <xdr:row>32</xdr:row>
      <xdr:rowOff>56030</xdr:rowOff>
    </xdr:from>
    <xdr:to>
      <xdr:col>23</xdr:col>
      <xdr:colOff>125505</xdr:colOff>
      <xdr:row>47</xdr:row>
      <xdr:rowOff>30630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86DDCBA5-511C-4C5E-BC96-8984686A1E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123265</xdr:colOff>
      <xdr:row>48</xdr:row>
      <xdr:rowOff>123265</xdr:rowOff>
    </xdr:from>
    <xdr:to>
      <xdr:col>7</xdr:col>
      <xdr:colOff>416952</xdr:colOff>
      <xdr:row>63</xdr:row>
      <xdr:rowOff>128028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4DDE73A1-33EC-4AB0-875E-5C074F4F16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582705</xdr:colOff>
      <xdr:row>48</xdr:row>
      <xdr:rowOff>123264</xdr:rowOff>
    </xdr:from>
    <xdr:to>
      <xdr:col>15</xdr:col>
      <xdr:colOff>271275</xdr:colOff>
      <xdr:row>63</xdr:row>
      <xdr:rowOff>128027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194F22A2-1ADB-4F4C-99DF-17C418A524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425823</xdr:colOff>
      <xdr:row>48</xdr:row>
      <xdr:rowOff>123265</xdr:rowOff>
    </xdr:from>
    <xdr:to>
      <xdr:col>23</xdr:col>
      <xdr:colOff>114393</xdr:colOff>
      <xdr:row>63</xdr:row>
      <xdr:rowOff>128027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BAC1437F-BFD5-481E-9F5B-CE3F9CB90F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112059</xdr:colOff>
      <xdr:row>64</xdr:row>
      <xdr:rowOff>156883</xdr:rowOff>
    </xdr:from>
    <xdr:to>
      <xdr:col>7</xdr:col>
      <xdr:colOff>383334</xdr:colOff>
      <xdr:row>79</xdr:row>
      <xdr:rowOff>161645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C8C69DA3-5509-4735-B9FF-95D3CA9ED4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582704</xdr:colOff>
      <xdr:row>64</xdr:row>
      <xdr:rowOff>156881</xdr:rowOff>
    </xdr:from>
    <xdr:to>
      <xdr:col>15</xdr:col>
      <xdr:colOff>293686</xdr:colOff>
      <xdr:row>79</xdr:row>
      <xdr:rowOff>161643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F302EB1F-FB84-4E24-BE73-26ED8DE7F2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448235</xdr:colOff>
      <xdr:row>64</xdr:row>
      <xdr:rowOff>168088</xdr:rowOff>
    </xdr:from>
    <xdr:to>
      <xdr:col>23</xdr:col>
      <xdr:colOff>114393</xdr:colOff>
      <xdr:row>79</xdr:row>
      <xdr:rowOff>172850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2D64034B-3A77-4F10-90FD-30C22DCC9C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152633</xdr:colOff>
      <xdr:row>1</xdr:row>
      <xdr:rowOff>386</xdr:rowOff>
    </xdr:from>
    <xdr:to>
      <xdr:col>7</xdr:col>
      <xdr:colOff>457432</xdr:colOff>
      <xdr:row>15</xdr:row>
      <xdr:rowOff>165486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A8B8CEF3-DBF2-4F67-B03A-00E4B0EA63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182772</xdr:colOff>
      <xdr:row>16</xdr:row>
      <xdr:rowOff>152633</xdr:rowOff>
    </xdr:from>
    <xdr:to>
      <xdr:col>7</xdr:col>
      <xdr:colOff>459363</xdr:colOff>
      <xdr:row>31</xdr:row>
      <xdr:rowOff>127233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0A189DF5-37A3-4403-998A-CD25ED7E5F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594297</xdr:colOff>
      <xdr:row>16</xdr:row>
      <xdr:rowOff>161518</xdr:rowOff>
    </xdr:from>
    <xdr:to>
      <xdr:col>15</xdr:col>
      <xdr:colOff>316391</xdr:colOff>
      <xdr:row>31</xdr:row>
      <xdr:rowOff>136118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B8401D65-E6DE-4247-B2B3-E1DD86FE91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155722</xdr:colOff>
      <xdr:row>32</xdr:row>
      <xdr:rowOff>44825</xdr:rowOff>
    </xdr:from>
    <xdr:to>
      <xdr:col>7</xdr:col>
      <xdr:colOff>429687</xdr:colOff>
      <xdr:row>47</xdr:row>
      <xdr:rowOff>51394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60F22183-4647-4DFA-A55C-87F0A74070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134471</xdr:colOff>
      <xdr:row>80</xdr:row>
      <xdr:rowOff>67236</xdr:rowOff>
    </xdr:from>
    <xdr:to>
      <xdr:col>23</xdr:col>
      <xdr:colOff>156882</xdr:colOff>
      <xdr:row>101</xdr:row>
      <xdr:rowOff>179293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E99490C9-490E-4172-8A54-EF56751741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95"/>
  <sheetViews>
    <sheetView tabSelected="1" zoomScale="115" zoomScaleNormal="115" workbookViewId="0">
      <selection activeCell="C2" sqref="C2"/>
    </sheetView>
  </sheetViews>
  <sheetFormatPr defaultColWidth="9.140625" defaultRowHeight="14.25" x14ac:dyDescent="0.2"/>
  <cols>
    <col min="1" max="1" width="9.140625" style="5"/>
    <col min="2" max="2" width="21.7109375" style="5" customWidth="1"/>
    <col min="3" max="3" width="12.7109375" style="5" customWidth="1"/>
    <col min="4" max="5" width="9.140625" style="5"/>
    <col min="6" max="6" width="9.7109375" style="5" bestFit="1" customWidth="1"/>
    <col min="7" max="7" width="9.7109375" style="5" customWidth="1"/>
    <col min="8" max="8" width="9" style="5" customWidth="1"/>
    <col min="9" max="9" width="20.42578125" style="5" customWidth="1"/>
    <col min="10" max="10" width="10.85546875" style="5" customWidth="1"/>
    <col min="11" max="11" width="12.7109375" style="5" customWidth="1"/>
    <col min="12" max="12" width="9.7109375" style="5" bestFit="1" customWidth="1"/>
    <col min="13" max="13" width="9.140625" style="5"/>
    <col min="14" max="14" width="10.7109375" style="5" bestFit="1" customWidth="1"/>
    <col min="15" max="21" width="0" style="5" hidden="1" customWidth="1"/>
    <col min="22" max="16384" width="9.140625" style="5"/>
  </cols>
  <sheetData>
    <row r="2" spans="2:14" ht="19.5" x14ac:dyDescent="0.25">
      <c r="B2" s="3"/>
      <c r="C2" s="4"/>
      <c r="D2" s="53" t="s">
        <v>46</v>
      </c>
      <c r="E2" s="54"/>
      <c r="F2" s="54"/>
      <c r="G2" s="54"/>
      <c r="H2" s="54"/>
      <c r="I2" s="54"/>
      <c r="J2" s="54"/>
      <c r="K2" s="54"/>
      <c r="L2" s="54"/>
      <c r="M2" s="54"/>
    </row>
    <row r="3" spans="2:14" ht="19.5" x14ac:dyDescent="0.25">
      <c r="B3" s="3"/>
      <c r="C3" s="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2:14" ht="19.5" x14ac:dyDescent="0.25">
      <c r="B4" s="3"/>
      <c r="C4" s="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2:14" ht="19.5" x14ac:dyDescent="0.25">
      <c r="B5" s="6"/>
      <c r="C5" s="4"/>
      <c r="D5" s="4"/>
      <c r="E5" s="4"/>
      <c r="F5" s="4"/>
      <c r="G5" s="4"/>
      <c r="H5" s="4"/>
      <c r="I5" s="4"/>
    </row>
    <row r="6" spans="2:14" x14ac:dyDescent="0.2">
      <c r="B6" s="27" t="s">
        <v>0</v>
      </c>
      <c r="C6" s="28"/>
      <c r="D6" s="28"/>
      <c r="E6" s="28"/>
      <c r="F6" s="28"/>
      <c r="G6" s="28"/>
      <c r="H6" s="28"/>
      <c r="I6" s="29" t="s">
        <v>1</v>
      </c>
      <c r="J6" s="29"/>
      <c r="K6" s="29"/>
      <c r="L6" s="29"/>
      <c r="M6" s="29"/>
    </row>
    <row r="7" spans="2:14" x14ac:dyDescent="0.2">
      <c r="B7" s="5" t="s">
        <v>47</v>
      </c>
      <c r="I7" s="8"/>
      <c r="J7" s="8"/>
      <c r="K7" s="8"/>
      <c r="L7" s="8"/>
      <c r="M7" s="8"/>
    </row>
    <row r="8" spans="2:14" x14ac:dyDescent="0.2">
      <c r="I8" s="8"/>
      <c r="J8" s="8"/>
      <c r="K8" s="8"/>
      <c r="L8" s="8"/>
      <c r="M8" s="8"/>
    </row>
    <row r="9" spans="2:14" x14ac:dyDescent="0.2">
      <c r="B9" s="35" t="s">
        <v>2</v>
      </c>
      <c r="C9" s="41"/>
      <c r="D9" s="41"/>
      <c r="E9" s="41"/>
      <c r="F9" s="41"/>
      <c r="G9" s="42"/>
      <c r="I9" s="8"/>
      <c r="J9" s="8"/>
      <c r="K9" s="8"/>
      <c r="L9" s="8"/>
      <c r="M9" s="8"/>
    </row>
    <row r="10" spans="2:14" x14ac:dyDescent="0.2">
      <c r="B10" s="9"/>
      <c r="C10" s="9">
        <v>2016</v>
      </c>
      <c r="D10" s="9">
        <v>2017</v>
      </c>
      <c r="E10" s="9">
        <v>2018</v>
      </c>
      <c r="F10" s="9">
        <v>2019</v>
      </c>
      <c r="G10" s="9">
        <v>2022</v>
      </c>
      <c r="I10" s="8"/>
      <c r="J10" s="8"/>
      <c r="K10" s="8"/>
      <c r="L10" s="8"/>
      <c r="M10" s="8"/>
    </row>
    <row r="11" spans="2:14" x14ac:dyDescent="0.2">
      <c r="B11" s="9" t="s">
        <v>3</v>
      </c>
      <c r="C11" s="10">
        <v>0.92</v>
      </c>
      <c r="D11" s="10">
        <v>0.73</v>
      </c>
      <c r="E11" s="10">
        <v>0.73</v>
      </c>
      <c r="F11" s="10">
        <v>0.9</v>
      </c>
      <c r="G11" s="10">
        <v>0.87</v>
      </c>
      <c r="I11" s="8"/>
      <c r="J11" s="8"/>
      <c r="K11" s="8"/>
      <c r="L11" s="8"/>
      <c r="M11" s="8"/>
    </row>
    <row r="12" spans="2:14" x14ac:dyDescent="0.2">
      <c r="B12" s="9" t="s">
        <v>4</v>
      </c>
      <c r="C12" s="11">
        <v>0.69299999999999995</v>
      </c>
      <c r="D12" s="11">
        <v>0.70699999999999996</v>
      </c>
      <c r="E12" s="11">
        <v>0.71499999999999997</v>
      </c>
      <c r="F12" s="11">
        <v>0.71799999999999997</v>
      </c>
      <c r="G12" s="11"/>
      <c r="I12" s="8"/>
      <c r="J12" s="8"/>
      <c r="K12" s="8"/>
      <c r="L12" s="8"/>
      <c r="M12" s="8"/>
    </row>
    <row r="13" spans="2:14" x14ac:dyDescent="0.2">
      <c r="B13" s="9" t="s">
        <v>5</v>
      </c>
      <c r="C13" s="12">
        <v>26</v>
      </c>
      <c r="D13" s="12">
        <v>30</v>
      </c>
      <c r="E13" s="12">
        <v>30</v>
      </c>
      <c r="F13" s="12">
        <v>30</v>
      </c>
      <c r="G13" s="12">
        <v>30</v>
      </c>
      <c r="I13" s="8"/>
      <c r="J13" s="8"/>
      <c r="K13" s="8"/>
      <c r="L13" s="8"/>
      <c r="M13" s="8"/>
    </row>
    <row r="14" spans="2:14" x14ac:dyDescent="0.2">
      <c r="B14" s="9" t="s">
        <v>6</v>
      </c>
      <c r="C14" s="13">
        <f>ROUNDDOWN((C11-C12)*C13,0)</f>
        <v>5</v>
      </c>
      <c r="D14" s="13">
        <f t="shared" ref="D14:G14" si="0">ROUNDDOWN((D11-D12)*D13,0)</f>
        <v>0</v>
      </c>
      <c r="E14" s="13">
        <f t="shared" si="0"/>
        <v>0</v>
      </c>
      <c r="F14" s="13">
        <f t="shared" si="0"/>
        <v>5</v>
      </c>
      <c r="G14" s="13">
        <f t="shared" si="0"/>
        <v>26</v>
      </c>
      <c r="I14" s="8"/>
      <c r="J14" s="8"/>
      <c r="K14" s="8"/>
      <c r="L14" s="8"/>
      <c r="M14" s="8"/>
    </row>
    <row r="15" spans="2:14" x14ac:dyDescent="0.2">
      <c r="B15" s="14"/>
      <c r="C15" s="15"/>
      <c r="D15" s="15"/>
      <c r="E15" s="15"/>
      <c r="F15" s="15"/>
      <c r="G15" s="15"/>
    </row>
    <row r="16" spans="2:14" x14ac:dyDescent="0.2">
      <c r="B16" s="30" t="s">
        <v>7</v>
      </c>
      <c r="C16" s="31"/>
      <c r="D16" s="31"/>
      <c r="E16" s="31"/>
      <c r="F16" s="31"/>
      <c r="G16" s="31"/>
      <c r="H16" s="28"/>
      <c r="I16" s="28"/>
      <c r="J16" s="28"/>
      <c r="K16" s="28"/>
      <c r="L16" s="28"/>
      <c r="M16" s="28"/>
      <c r="N16" s="28"/>
    </row>
    <row r="17" spans="2:21" x14ac:dyDescent="0.2">
      <c r="B17" s="16" t="s">
        <v>8</v>
      </c>
    </row>
    <row r="18" spans="2:21" x14ac:dyDescent="0.2">
      <c r="B18" s="16"/>
    </row>
    <row r="19" spans="2:21" ht="13.9" customHeight="1" x14ac:dyDescent="0.2">
      <c r="B19" s="39" t="s">
        <v>9</v>
      </c>
      <c r="C19" s="40"/>
      <c r="D19" s="40"/>
      <c r="E19" s="40"/>
      <c r="F19" s="40"/>
      <c r="G19" s="40"/>
      <c r="I19" s="51" t="s">
        <v>10</v>
      </c>
      <c r="J19" s="52"/>
      <c r="K19" s="52"/>
      <c r="L19" s="52"/>
      <c r="M19" s="52"/>
      <c r="N19" s="52"/>
    </row>
    <row r="20" spans="2:21" x14ac:dyDescent="0.2">
      <c r="B20" s="9"/>
      <c r="C20" s="9">
        <v>2016</v>
      </c>
      <c r="D20" s="9">
        <v>2017</v>
      </c>
      <c r="E20" s="9">
        <v>2018</v>
      </c>
      <c r="F20" s="9">
        <v>2019</v>
      </c>
      <c r="G20" s="9">
        <v>2022</v>
      </c>
      <c r="I20" s="9"/>
      <c r="J20" s="9">
        <v>2016</v>
      </c>
      <c r="K20" s="9">
        <v>2017</v>
      </c>
      <c r="L20" s="9">
        <v>2018</v>
      </c>
      <c r="M20" s="9">
        <v>2019</v>
      </c>
      <c r="N20" s="9">
        <v>2022</v>
      </c>
    </row>
    <row r="21" spans="2:21" x14ac:dyDescent="0.2">
      <c r="B21" s="9" t="s">
        <v>3</v>
      </c>
      <c r="C21" s="10">
        <v>1</v>
      </c>
      <c r="D21" s="10">
        <v>1</v>
      </c>
      <c r="E21" s="10">
        <v>0.96</v>
      </c>
      <c r="F21" s="10">
        <v>0.93</v>
      </c>
      <c r="G21" s="10">
        <v>0.96699999999999997</v>
      </c>
      <c r="I21" s="9" t="s">
        <v>3</v>
      </c>
      <c r="J21" s="10"/>
      <c r="K21" s="10"/>
      <c r="L21" s="10"/>
      <c r="M21" s="10"/>
      <c r="N21" s="11">
        <v>0.93300000000000005</v>
      </c>
    </row>
    <row r="22" spans="2:21" x14ac:dyDescent="0.2">
      <c r="B22" s="9" t="s">
        <v>4</v>
      </c>
      <c r="C22" s="11">
        <v>0.81</v>
      </c>
      <c r="D22" s="11">
        <v>0.81</v>
      </c>
      <c r="E22" s="11">
        <v>0.82</v>
      </c>
      <c r="F22" s="11">
        <v>0.82</v>
      </c>
      <c r="G22" s="11"/>
      <c r="I22" s="9" t="s">
        <v>4</v>
      </c>
      <c r="J22" s="11">
        <v>0.91</v>
      </c>
      <c r="K22" s="11">
        <v>0.91</v>
      </c>
      <c r="L22" s="11">
        <v>0.92</v>
      </c>
      <c r="M22" s="11">
        <v>0.91</v>
      </c>
      <c r="N22" s="43"/>
    </row>
    <row r="23" spans="2:21" x14ac:dyDescent="0.2">
      <c r="B23" s="9" t="s">
        <v>5</v>
      </c>
      <c r="C23" s="12"/>
      <c r="D23" s="12"/>
      <c r="E23" s="12"/>
      <c r="F23" s="12"/>
      <c r="G23" s="12">
        <v>30</v>
      </c>
      <c r="I23" s="9" t="s">
        <v>5</v>
      </c>
      <c r="J23" s="12"/>
      <c r="K23" s="12"/>
      <c r="L23" s="12"/>
      <c r="M23" s="12"/>
      <c r="N23" s="12">
        <v>30</v>
      </c>
    </row>
    <row r="24" spans="2:21" x14ac:dyDescent="0.2">
      <c r="B24" s="9" t="s">
        <v>6</v>
      </c>
      <c r="C24" s="13">
        <f>ROUNDDOWN((C21-C22)*C23,0)</f>
        <v>0</v>
      </c>
      <c r="D24" s="13">
        <f t="shared" ref="D24" si="1">ROUNDDOWN((D21-D22)*D23,0)</f>
        <v>0</v>
      </c>
      <c r="E24" s="13">
        <f t="shared" ref="E24" si="2">ROUNDDOWN((E21-E22)*E23,0)</f>
        <v>0</v>
      </c>
      <c r="F24" s="13">
        <f t="shared" ref="F24:G24" si="3">ROUNDDOWN((F21-F22)*F23,0)</f>
        <v>0</v>
      </c>
      <c r="G24" s="13">
        <f t="shared" si="3"/>
        <v>29</v>
      </c>
      <c r="I24" s="9" t="s">
        <v>6</v>
      </c>
      <c r="J24" s="13">
        <f>ROUNDDOWN((J21-J22)*J23,0)</f>
        <v>0</v>
      </c>
      <c r="K24" s="13">
        <f t="shared" ref="K24" si="4">ROUNDDOWN((K21-K22)*K23,0)</f>
        <v>0</v>
      </c>
      <c r="L24" s="13">
        <f t="shared" ref="L24" si="5">ROUNDDOWN((L21-L22)*L23,0)</f>
        <v>0</v>
      </c>
      <c r="M24" s="13">
        <f t="shared" ref="M24" si="6">ROUNDDOWN((M21-M22)*M23,0)</f>
        <v>0</v>
      </c>
      <c r="N24" s="13">
        <f t="shared" ref="N24" si="7">ROUNDDOWN((N21-N22)*N23,0)</f>
        <v>27</v>
      </c>
    </row>
    <row r="26" spans="2:21" x14ac:dyDescent="0.2">
      <c r="B26" s="27" t="s">
        <v>11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</row>
    <row r="27" spans="2:21" x14ac:dyDescent="0.2">
      <c r="B27" s="5" t="s">
        <v>12</v>
      </c>
    </row>
    <row r="28" spans="2:21" x14ac:dyDescent="0.2">
      <c r="B28" s="5" t="s">
        <v>13</v>
      </c>
    </row>
    <row r="30" spans="2:21" x14ac:dyDescent="0.2">
      <c r="B30" s="33" t="s">
        <v>14</v>
      </c>
      <c r="C30" s="34"/>
      <c r="D30" s="34"/>
      <c r="E30" s="34"/>
      <c r="F30" s="34"/>
      <c r="G30" s="34"/>
      <c r="I30" s="33" t="s">
        <v>15</v>
      </c>
      <c r="J30" s="34"/>
      <c r="K30" s="34"/>
      <c r="L30" s="34"/>
      <c r="M30" s="34"/>
      <c r="N30" s="36"/>
      <c r="O30" s="9" t="s">
        <v>16</v>
      </c>
      <c r="P30" s="9"/>
      <c r="Q30" s="9"/>
      <c r="R30" s="9"/>
      <c r="S30" s="9"/>
      <c r="T30" s="9"/>
      <c r="U30" s="9"/>
    </row>
    <row r="31" spans="2:21" x14ac:dyDescent="0.2">
      <c r="B31" s="17"/>
      <c r="C31" s="9">
        <v>2016</v>
      </c>
      <c r="D31" s="9">
        <v>2017</v>
      </c>
      <c r="E31" s="9">
        <v>2018</v>
      </c>
      <c r="F31" s="9">
        <v>2019</v>
      </c>
      <c r="G31" s="9">
        <v>2022</v>
      </c>
      <c r="I31" s="17"/>
      <c r="J31" s="9">
        <v>2016</v>
      </c>
      <c r="K31" s="9">
        <v>2017</v>
      </c>
      <c r="L31" s="9">
        <v>2018</v>
      </c>
      <c r="M31" s="9">
        <v>2019</v>
      </c>
      <c r="N31" s="9">
        <v>2022</v>
      </c>
      <c r="O31" s="25"/>
      <c r="P31" s="55" t="s">
        <v>3</v>
      </c>
      <c r="Q31" s="56"/>
      <c r="R31" s="57"/>
      <c r="S31" s="55" t="s">
        <v>4</v>
      </c>
      <c r="T31" s="56"/>
      <c r="U31" s="57"/>
    </row>
    <row r="32" spans="2:21" x14ac:dyDescent="0.2">
      <c r="B32" s="9" t="s">
        <v>17</v>
      </c>
      <c r="C32" s="10">
        <v>0.87</v>
      </c>
      <c r="D32" s="10">
        <v>0.73</v>
      </c>
      <c r="E32" s="10">
        <v>0.85</v>
      </c>
      <c r="F32" s="10">
        <v>0.7</v>
      </c>
      <c r="G32" s="10">
        <v>0.8</v>
      </c>
      <c r="I32" s="9" t="s">
        <v>17</v>
      </c>
      <c r="J32" s="10">
        <v>0.79</v>
      </c>
      <c r="K32" s="10">
        <v>0.61</v>
      </c>
      <c r="L32" s="10">
        <v>0.81</v>
      </c>
      <c r="M32" s="10">
        <v>0.64</v>
      </c>
      <c r="N32" s="11">
        <v>0.74</v>
      </c>
      <c r="O32" s="25"/>
      <c r="P32" s="17">
        <v>2016</v>
      </c>
      <c r="Q32" s="17">
        <v>2017</v>
      </c>
      <c r="R32" s="17">
        <v>2018</v>
      </c>
      <c r="S32" s="17">
        <v>2016</v>
      </c>
      <c r="T32" s="17">
        <v>2017</v>
      </c>
      <c r="U32" s="17">
        <v>2018</v>
      </c>
    </row>
    <row r="33" spans="2:21" x14ac:dyDescent="0.2">
      <c r="B33" s="9" t="s">
        <v>18</v>
      </c>
      <c r="C33" s="11">
        <v>0.74</v>
      </c>
      <c r="D33" s="11">
        <v>0.76</v>
      </c>
      <c r="E33" s="11">
        <v>0.75</v>
      </c>
      <c r="F33" s="11">
        <v>0.75</v>
      </c>
      <c r="G33" s="11"/>
      <c r="I33" s="9" t="s">
        <v>18</v>
      </c>
      <c r="J33" s="11">
        <v>0.65</v>
      </c>
      <c r="K33" s="11">
        <v>0.68</v>
      </c>
      <c r="L33" s="11">
        <v>0.7</v>
      </c>
      <c r="M33" s="11">
        <v>0.69</v>
      </c>
      <c r="N33" s="9"/>
      <c r="O33" s="26" t="s">
        <v>19</v>
      </c>
      <c r="P33" s="11">
        <v>0.65</v>
      </c>
      <c r="Q33" s="11">
        <v>0.65</v>
      </c>
      <c r="R33" s="11">
        <v>0.72</v>
      </c>
      <c r="S33" s="11">
        <v>0.65</v>
      </c>
      <c r="T33" s="11">
        <v>0.68</v>
      </c>
      <c r="U33" s="11">
        <v>0.7</v>
      </c>
    </row>
    <row r="34" spans="2:21" x14ac:dyDescent="0.2">
      <c r="B34" s="9" t="s">
        <v>20</v>
      </c>
      <c r="C34" s="10">
        <v>0.33</v>
      </c>
      <c r="D34" s="10">
        <v>0.27</v>
      </c>
      <c r="E34" s="10">
        <v>0.33</v>
      </c>
      <c r="F34" s="10">
        <v>0.23</v>
      </c>
      <c r="G34" s="10">
        <v>0.3</v>
      </c>
      <c r="I34" s="9" t="s">
        <v>20</v>
      </c>
      <c r="J34" s="10">
        <v>0.25</v>
      </c>
      <c r="K34" s="10">
        <v>0.15</v>
      </c>
      <c r="L34" s="10">
        <v>7.0000000000000007E-2</v>
      </c>
      <c r="M34" s="10">
        <v>7.0000000000000007E-2</v>
      </c>
      <c r="N34" s="11">
        <v>0.17</v>
      </c>
      <c r="O34" s="26" t="s">
        <v>21</v>
      </c>
      <c r="P34" s="11">
        <v>0.14000000000000001</v>
      </c>
      <c r="Q34" s="11">
        <v>0.17</v>
      </c>
      <c r="R34" s="11">
        <v>0.2</v>
      </c>
      <c r="S34" s="11">
        <v>0.13</v>
      </c>
      <c r="T34" s="11">
        <v>0.16</v>
      </c>
      <c r="U34" s="11">
        <v>0.16</v>
      </c>
    </row>
    <row r="35" spans="2:21" x14ac:dyDescent="0.2">
      <c r="B35" s="9" t="s">
        <v>22</v>
      </c>
      <c r="C35" s="11"/>
      <c r="D35" s="11"/>
      <c r="E35" s="11"/>
      <c r="F35" s="11"/>
      <c r="G35" s="11"/>
      <c r="I35" s="9" t="s">
        <v>22</v>
      </c>
      <c r="J35" s="11">
        <v>0.13</v>
      </c>
      <c r="K35" s="11">
        <v>0.16</v>
      </c>
      <c r="L35" s="11">
        <v>0.16</v>
      </c>
      <c r="M35" s="11"/>
      <c r="N35" s="9"/>
    </row>
    <row r="36" spans="2:21" x14ac:dyDescent="0.2">
      <c r="B36" s="18" t="s">
        <v>5</v>
      </c>
      <c r="C36" s="12">
        <v>25</v>
      </c>
      <c r="D36" s="12">
        <v>26</v>
      </c>
      <c r="E36" s="12">
        <v>27</v>
      </c>
      <c r="F36" s="12">
        <v>30</v>
      </c>
      <c r="G36" s="12">
        <v>30</v>
      </c>
      <c r="I36" s="18" t="s">
        <v>5</v>
      </c>
      <c r="J36" s="12">
        <v>25</v>
      </c>
      <c r="K36" s="12">
        <v>26</v>
      </c>
      <c r="L36" s="12">
        <v>27</v>
      </c>
      <c r="M36" s="12">
        <v>30</v>
      </c>
      <c r="N36" s="12">
        <v>30</v>
      </c>
    </row>
    <row r="37" spans="2:21" x14ac:dyDescent="0.2">
      <c r="B37" s="18" t="s">
        <v>23</v>
      </c>
      <c r="C37" s="13">
        <f>ROUNDDOWN((C32-C33)*C36,0)</f>
        <v>3</v>
      </c>
      <c r="D37" s="13">
        <f t="shared" ref="D37:G37" si="8">ROUNDDOWN((D32-D33)*D36,0)</f>
        <v>0</v>
      </c>
      <c r="E37" s="13">
        <f t="shared" si="8"/>
        <v>2</v>
      </c>
      <c r="F37" s="13">
        <f t="shared" si="8"/>
        <v>-1</v>
      </c>
      <c r="G37" s="13">
        <f t="shared" si="8"/>
        <v>24</v>
      </c>
      <c r="I37" s="18" t="s">
        <v>23</v>
      </c>
      <c r="J37" s="13">
        <f>ROUNDDOWN((J32-J33)*J36,0)</f>
        <v>3</v>
      </c>
      <c r="K37" s="13">
        <f t="shared" ref="K37" si="9">ROUNDDOWN((K32-K33)*K36,0)</f>
        <v>-1</v>
      </c>
      <c r="L37" s="13">
        <f t="shared" ref="L37" si="10">ROUNDDOWN((L32-L33)*L36,0)</f>
        <v>2</v>
      </c>
      <c r="M37" s="13">
        <f t="shared" ref="M37:N37" si="11">ROUNDDOWN((M32-M33)*M36,0)</f>
        <v>-1</v>
      </c>
      <c r="N37" s="13">
        <f t="shared" si="11"/>
        <v>22</v>
      </c>
    </row>
    <row r="38" spans="2:21" x14ac:dyDescent="0.2">
      <c r="B38" s="19" t="s">
        <v>24</v>
      </c>
      <c r="C38" s="13">
        <f>ROUNDDOWN((C34-C35)*C36,0)</f>
        <v>8</v>
      </c>
      <c r="D38" s="13">
        <f t="shared" ref="D38:G38" si="12">ROUNDDOWN((D34-D35)*D36,0)</f>
        <v>7</v>
      </c>
      <c r="E38" s="13">
        <f t="shared" si="12"/>
        <v>8</v>
      </c>
      <c r="F38" s="13">
        <f t="shared" si="12"/>
        <v>6</v>
      </c>
      <c r="G38" s="13">
        <f t="shared" si="12"/>
        <v>9</v>
      </c>
      <c r="I38" s="19" t="s">
        <v>24</v>
      </c>
      <c r="J38" s="13">
        <f>ROUNDDOWN((J34-J35)*J36,0)</f>
        <v>3</v>
      </c>
      <c r="K38" s="13">
        <f t="shared" ref="K38:N38" si="13">ROUNDDOWN((K34-K35)*K36,0)</f>
        <v>0</v>
      </c>
      <c r="L38" s="13">
        <f t="shared" si="13"/>
        <v>-2</v>
      </c>
      <c r="M38" s="13">
        <f t="shared" si="13"/>
        <v>2</v>
      </c>
      <c r="N38" s="13">
        <f t="shared" si="13"/>
        <v>5</v>
      </c>
    </row>
    <row r="40" spans="2:21" x14ac:dyDescent="0.2">
      <c r="B40" s="51" t="s">
        <v>25</v>
      </c>
      <c r="C40" s="52"/>
      <c r="D40" s="52"/>
      <c r="E40" s="52"/>
      <c r="F40" s="52"/>
      <c r="G40" s="52"/>
      <c r="I40" s="14"/>
      <c r="J40" s="14"/>
      <c r="K40" s="14"/>
      <c r="L40" s="14"/>
      <c r="M40" s="14"/>
    </row>
    <row r="41" spans="2:21" x14ac:dyDescent="0.2">
      <c r="B41" s="17"/>
      <c r="C41" s="9">
        <v>2016</v>
      </c>
      <c r="D41" s="9">
        <v>2017</v>
      </c>
      <c r="E41" s="9">
        <v>2018</v>
      </c>
      <c r="F41" s="9">
        <v>2019</v>
      </c>
      <c r="G41" s="9">
        <v>2022</v>
      </c>
      <c r="I41" s="14"/>
      <c r="J41" s="14"/>
      <c r="K41" s="14"/>
      <c r="L41" s="14"/>
      <c r="M41" s="14"/>
    </row>
    <row r="42" spans="2:21" x14ac:dyDescent="0.2">
      <c r="B42" s="9" t="s">
        <v>17</v>
      </c>
      <c r="C42" s="10">
        <v>0.8</v>
      </c>
      <c r="D42" s="10">
        <v>0.74</v>
      </c>
      <c r="E42" s="10">
        <v>0.81</v>
      </c>
      <c r="F42" s="10">
        <v>0.73</v>
      </c>
      <c r="G42" s="10">
        <v>0.76</v>
      </c>
      <c r="I42" s="14"/>
      <c r="J42" s="20"/>
      <c r="K42" s="20"/>
      <c r="L42" s="20"/>
      <c r="M42" s="20"/>
    </row>
    <row r="43" spans="2:21" x14ac:dyDescent="0.2">
      <c r="B43" s="9" t="s">
        <v>18</v>
      </c>
      <c r="C43" s="11">
        <v>0.73</v>
      </c>
      <c r="D43" s="11">
        <v>0.75</v>
      </c>
      <c r="E43" s="11">
        <v>0.76</v>
      </c>
      <c r="F43" s="11">
        <v>0.76</v>
      </c>
      <c r="G43" s="11"/>
      <c r="I43" s="14"/>
      <c r="J43" s="20"/>
      <c r="K43" s="20"/>
      <c r="L43" s="20"/>
      <c r="M43" s="20"/>
    </row>
    <row r="44" spans="2:21" x14ac:dyDescent="0.2">
      <c r="B44" s="9" t="s">
        <v>20</v>
      </c>
      <c r="C44" s="10">
        <v>0.32</v>
      </c>
      <c r="D44" s="10">
        <v>0.12</v>
      </c>
      <c r="E44" s="10">
        <v>0.33</v>
      </c>
      <c r="F44" s="10">
        <v>0.33</v>
      </c>
      <c r="G44" s="10">
        <v>0.23</v>
      </c>
      <c r="I44" s="14"/>
      <c r="J44" s="14"/>
      <c r="K44" s="14"/>
      <c r="L44" s="14"/>
      <c r="M44" s="14"/>
    </row>
    <row r="45" spans="2:21" x14ac:dyDescent="0.2">
      <c r="B45" s="9" t="s">
        <v>22</v>
      </c>
      <c r="C45" s="11"/>
      <c r="D45" s="11"/>
      <c r="E45" s="11"/>
      <c r="F45" s="11"/>
      <c r="G45" s="11"/>
      <c r="I45" s="14"/>
      <c r="J45" s="20"/>
      <c r="K45" s="20"/>
      <c r="L45" s="20"/>
      <c r="M45" s="20"/>
    </row>
    <row r="46" spans="2:21" x14ac:dyDescent="0.2">
      <c r="B46" s="18" t="s">
        <v>5</v>
      </c>
      <c r="C46" s="12">
        <v>25</v>
      </c>
      <c r="D46" s="12">
        <v>26</v>
      </c>
      <c r="E46" s="12">
        <v>27</v>
      </c>
      <c r="F46" s="12">
        <v>30</v>
      </c>
      <c r="G46" s="12">
        <v>30</v>
      </c>
      <c r="I46" s="14"/>
      <c r="J46" s="20"/>
      <c r="K46" s="20"/>
      <c r="L46" s="20"/>
      <c r="M46" s="20"/>
      <c r="N46" s="14"/>
    </row>
    <row r="47" spans="2:21" x14ac:dyDescent="0.2">
      <c r="B47" s="18" t="s">
        <v>23</v>
      </c>
      <c r="C47" s="13">
        <f>ROUNDDOWN((C42-C43)*C46,0)</f>
        <v>1</v>
      </c>
      <c r="D47" s="13">
        <f t="shared" ref="D47" si="14">ROUNDDOWN((D42-D43)*D46,0)</f>
        <v>0</v>
      </c>
      <c r="E47" s="13">
        <f t="shared" ref="E47" si="15">ROUNDDOWN((E42-E43)*E46,0)</f>
        <v>1</v>
      </c>
      <c r="F47" s="13">
        <f t="shared" ref="F47:G47" si="16">ROUNDDOWN((F42-F43)*F46,0)</f>
        <v>0</v>
      </c>
      <c r="G47" s="13">
        <f t="shared" si="16"/>
        <v>22</v>
      </c>
      <c r="I47" s="21"/>
      <c r="J47" s="22"/>
      <c r="K47" s="22"/>
      <c r="L47" s="22"/>
      <c r="M47" s="22"/>
      <c r="N47" s="14"/>
    </row>
    <row r="48" spans="2:21" x14ac:dyDescent="0.2">
      <c r="B48" s="19" t="s">
        <v>24</v>
      </c>
      <c r="C48" s="13">
        <f>ROUNDDOWN((C44-C45)*C46,0)</f>
        <v>8</v>
      </c>
      <c r="D48" s="13">
        <f t="shared" ref="D48:G48" si="17">ROUNDDOWN((D44-D45)*D46,0)</f>
        <v>3</v>
      </c>
      <c r="E48" s="13">
        <f t="shared" si="17"/>
        <v>8</v>
      </c>
      <c r="F48" s="13">
        <f t="shared" si="17"/>
        <v>9</v>
      </c>
      <c r="G48" s="13">
        <f t="shared" si="17"/>
        <v>6</v>
      </c>
      <c r="I48" s="21"/>
      <c r="J48" s="15"/>
      <c r="K48" s="15"/>
      <c r="L48" s="15"/>
      <c r="M48" s="15"/>
      <c r="N48" s="14"/>
    </row>
    <row r="49" spans="2:14" x14ac:dyDescent="0.2">
      <c r="I49" s="21"/>
      <c r="J49" s="15"/>
      <c r="K49" s="15"/>
      <c r="L49" s="15"/>
      <c r="M49" s="15"/>
    </row>
    <row r="50" spans="2:14" x14ac:dyDescent="0.2">
      <c r="B50" s="27" t="s">
        <v>26</v>
      </c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</row>
    <row r="52" spans="2:14" x14ac:dyDescent="0.2">
      <c r="B52" s="51" t="s">
        <v>27</v>
      </c>
      <c r="C52" s="52"/>
      <c r="D52" s="52"/>
      <c r="E52" s="52"/>
      <c r="F52" s="52"/>
      <c r="G52" s="52"/>
      <c r="I52" s="33" t="s">
        <v>28</v>
      </c>
      <c r="J52" s="34"/>
      <c r="K52" s="34"/>
      <c r="L52" s="34"/>
      <c r="M52" s="34"/>
      <c r="N52" s="34"/>
    </row>
    <row r="53" spans="2:14" x14ac:dyDescent="0.2">
      <c r="B53" s="17"/>
      <c r="C53" s="9">
        <v>2016</v>
      </c>
      <c r="D53" s="9">
        <v>2017</v>
      </c>
      <c r="E53" s="9">
        <v>2018</v>
      </c>
      <c r="F53" s="9">
        <v>2019</v>
      </c>
      <c r="G53" s="9">
        <v>2022</v>
      </c>
      <c r="I53" s="9"/>
      <c r="J53" s="9">
        <v>2016</v>
      </c>
      <c r="K53" s="9">
        <v>2017</v>
      </c>
      <c r="L53" s="9">
        <v>2018</v>
      </c>
      <c r="M53" s="9">
        <v>2019</v>
      </c>
      <c r="N53" s="9">
        <v>2022</v>
      </c>
    </row>
    <row r="54" spans="2:14" x14ac:dyDescent="0.2">
      <c r="B54" s="9" t="s">
        <v>17</v>
      </c>
      <c r="C54" s="63"/>
      <c r="D54" s="63"/>
      <c r="E54" s="63"/>
      <c r="F54" s="10">
        <v>0.88</v>
      </c>
      <c r="G54" s="10">
        <v>0.85</v>
      </c>
      <c r="I54" s="9" t="s">
        <v>17</v>
      </c>
      <c r="J54" s="63"/>
      <c r="K54" s="63"/>
      <c r="L54" s="63"/>
      <c r="M54" s="10">
        <v>0.91</v>
      </c>
      <c r="N54" s="10">
        <v>0.97</v>
      </c>
    </row>
    <row r="55" spans="2:14" x14ac:dyDescent="0.2">
      <c r="B55" s="9" t="s">
        <v>18</v>
      </c>
      <c r="C55" s="11">
        <v>0.53</v>
      </c>
      <c r="D55" s="11">
        <v>0.61</v>
      </c>
      <c r="E55" s="11">
        <v>0.64</v>
      </c>
      <c r="F55" s="11">
        <v>0.65</v>
      </c>
      <c r="G55" s="11">
        <v>0.59</v>
      </c>
      <c r="I55" s="9" t="s">
        <v>18</v>
      </c>
      <c r="J55" s="11">
        <v>0.66</v>
      </c>
      <c r="K55" s="11">
        <v>0.72</v>
      </c>
      <c r="L55" s="11">
        <v>0.75</v>
      </c>
      <c r="M55" s="11">
        <v>0.73</v>
      </c>
      <c r="N55" s="11">
        <v>0.73</v>
      </c>
    </row>
    <row r="56" spans="2:14" x14ac:dyDescent="0.2">
      <c r="B56" s="9" t="s">
        <v>20</v>
      </c>
      <c r="C56" s="63"/>
      <c r="D56" s="63"/>
      <c r="E56" s="63"/>
      <c r="F56" s="10">
        <v>0.25</v>
      </c>
      <c r="G56" s="10">
        <v>0.15</v>
      </c>
      <c r="I56" s="9" t="s">
        <v>20</v>
      </c>
      <c r="J56" s="63"/>
      <c r="K56" s="63"/>
      <c r="L56" s="63"/>
      <c r="M56" s="10">
        <v>0.44</v>
      </c>
      <c r="N56" s="10">
        <v>0.32</v>
      </c>
    </row>
    <row r="57" spans="2:14" x14ac:dyDescent="0.2">
      <c r="B57" s="9" t="s">
        <v>22</v>
      </c>
      <c r="C57" s="11">
        <v>0.05</v>
      </c>
      <c r="D57" s="11">
        <v>0.09</v>
      </c>
      <c r="E57" s="11">
        <v>0.1</v>
      </c>
      <c r="F57" s="11">
        <v>0.11</v>
      </c>
      <c r="G57" s="11"/>
      <c r="I57" s="9" t="s">
        <v>22</v>
      </c>
      <c r="J57" s="11">
        <v>0.19</v>
      </c>
      <c r="K57" s="11">
        <v>0.25</v>
      </c>
      <c r="L57" s="11">
        <v>0.28000000000000003</v>
      </c>
      <c r="M57" s="11">
        <v>0.27</v>
      </c>
      <c r="N57" s="11">
        <v>0.27</v>
      </c>
    </row>
    <row r="58" spans="2:14" x14ac:dyDescent="0.2">
      <c r="B58" s="18" t="s">
        <v>5</v>
      </c>
      <c r="C58" s="64"/>
      <c r="D58" s="64"/>
      <c r="E58" s="64"/>
      <c r="F58" s="12">
        <v>32</v>
      </c>
      <c r="G58" s="12">
        <v>34</v>
      </c>
      <c r="I58" s="18" t="s">
        <v>5</v>
      </c>
      <c r="J58" s="64"/>
      <c r="K58" s="64"/>
      <c r="L58" s="64"/>
      <c r="M58" s="12">
        <v>32</v>
      </c>
      <c r="N58" s="12">
        <v>34</v>
      </c>
    </row>
    <row r="59" spans="2:14" x14ac:dyDescent="0.2">
      <c r="B59" s="18" t="s">
        <v>23</v>
      </c>
      <c r="C59" s="13">
        <f>ROUNDDOWN((C54-C55)*C58,0)</f>
        <v>0</v>
      </c>
      <c r="D59" s="13">
        <f t="shared" ref="D59" si="18">ROUNDDOWN((D54-D55)*D58,0)</f>
        <v>0</v>
      </c>
      <c r="E59" s="13">
        <f t="shared" ref="E59" si="19">ROUNDDOWN((E54-E55)*E58,0)</f>
        <v>0</v>
      </c>
      <c r="F59" s="13">
        <f t="shared" ref="F59:G59" si="20">ROUNDDOWN((F54-F55)*F58,0)</f>
        <v>7</v>
      </c>
      <c r="G59" s="13">
        <f t="shared" si="20"/>
        <v>8</v>
      </c>
      <c r="I59" s="18" t="s">
        <v>23</v>
      </c>
      <c r="J59" s="13">
        <f>ROUNDDOWN((J54-J55)*J58,0)</f>
        <v>0</v>
      </c>
      <c r="K59" s="13">
        <f t="shared" ref="K59" si="21">ROUNDDOWN((K54-K55)*K58,0)</f>
        <v>0</v>
      </c>
      <c r="L59" s="13">
        <f t="shared" ref="L59" si="22">ROUNDDOWN((L54-L55)*L58,0)</f>
        <v>0</v>
      </c>
      <c r="M59" s="13">
        <f t="shared" ref="M59:N59" si="23">ROUNDDOWN((M54-M55)*M58,0)</f>
        <v>5</v>
      </c>
      <c r="N59" s="13">
        <f t="shared" ref="N59" si="24">ROUNDDOWN((N54-N55)*N58,0)</f>
        <v>8</v>
      </c>
    </row>
    <row r="60" spans="2:14" x14ac:dyDescent="0.2">
      <c r="B60" s="19" t="s">
        <v>24</v>
      </c>
      <c r="C60" s="13">
        <f>ROUNDDOWN((C56-C57)*C58,0)</f>
        <v>0</v>
      </c>
      <c r="D60" s="13">
        <f t="shared" ref="D60:G60" si="25">ROUNDDOWN((D56-D57)*D58,0)</f>
        <v>0</v>
      </c>
      <c r="E60" s="13">
        <f t="shared" si="25"/>
        <v>0</v>
      </c>
      <c r="F60" s="13">
        <f t="shared" si="25"/>
        <v>4</v>
      </c>
      <c r="G60" s="13">
        <f t="shared" si="25"/>
        <v>5</v>
      </c>
      <c r="I60" s="18" t="s">
        <v>24</v>
      </c>
      <c r="J60" s="13">
        <f>ROUNDDOWN((J56-J57)*J58,0)</f>
        <v>0</v>
      </c>
      <c r="K60" s="13">
        <f t="shared" ref="K60:N60" si="26">ROUNDDOWN((K56-K57)*K58,0)</f>
        <v>0</v>
      </c>
      <c r="L60" s="13">
        <f t="shared" si="26"/>
        <v>0</v>
      </c>
      <c r="M60" s="13">
        <f t="shared" si="26"/>
        <v>5</v>
      </c>
      <c r="N60" s="13">
        <f t="shared" ref="N60" si="27">ROUNDDOWN((N56-N57)*N58,0)</f>
        <v>1</v>
      </c>
    </row>
    <row r="61" spans="2:14" x14ac:dyDescent="0.2">
      <c r="I61" s="14"/>
      <c r="J61" s="14"/>
      <c r="K61" s="14"/>
      <c r="L61" s="14"/>
      <c r="M61" s="14"/>
    </row>
    <row r="62" spans="2:14" x14ac:dyDescent="0.2">
      <c r="B62" s="33" t="s">
        <v>29</v>
      </c>
      <c r="C62" s="34"/>
      <c r="D62" s="34"/>
      <c r="E62" s="34"/>
      <c r="F62" s="34"/>
      <c r="G62" s="34"/>
      <c r="I62" s="48" t="s">
        <v>30</v>
      </c>
      <c r="J62" s="49"/>
      <c r="K62" s="49"/>
      <c r="L62" s="49"/>
      <c r="M62" s="50"/>
      <c r="N62" s="32"/>
    </row>
    <row r="63" spans="2:14" x14ac:dyDescent="0.2">
      <c r="B63" s="17"/>
      <c r="C63" s="9">
        <v>2016</v>
      </c>
      <c r="D63" s="9">
        <v>2017</v>
      </c>
      <c r="E63" s="9">
        <v>2018</v>
      </c>
      <c r="F63" s="9">
        <v>2019</v>
      </c>
      <c r="G63" s="9">
        <v>2022</v>
      </c>
      <c r="I63" s="9"/>
      <c r="J63" s="9">
        <v>2016</v>
      </c>
      <c r="K63" s="9">
        <v>2017</v>
      </c>
      <c r="L63" s="9">
        <v>2018</v>
      </c>
      <c r="M63" s="9">
        <v>2019</v>
      </c>
      <c r="N63" s="9">
        <v>2022</v>
      </c>
    </row>
    <row r="64" spans="2:14" x14ac:dyDescent="0.2">
      <c r="B64" s="9" t="s">
        <v>17</v>
      </c>
      <c r="C64" s="63"/>
      <c r="D64" s="63"/>
      <c r="E64" s="63"/>
      <c r="F64" s="10">
        <v>0.97</v>
      </c>
      <c r="G64" s="10">
        <v>0.88</v>
      </c>
      <c r="I64" s="9" t="s">
        <v>17</v>
      </c>
      <c r="J64" s="63"/>
      <c r="K64" s="63"/>
      <c r="L64" s="63"/>
      <c r="M64" s="10">
        <v>0.97</v>
      </c>
      <c r="N64" s="10">
        <v>0.91</v>
      </c>
    </row>
    <row r="65" spans="2:22" x14ac:dyDescent="0.2">
      <c r="B65" s="9" t="s">
        <v>18</v>
      </c>
      <c r="C65" s="11">
        <v>0.74</v>
      </c>
      <c r="D65" s="11">
        <v>0.76</v>
      </c>
      <c r="E65" s="11">
        <v>0.78</v>
      </c>
      <c r="F65" s="11">
        <v>0.78</v>
      </c>
      <c r="G65" s="11">
        <v>0.78</v>
      </c>
      <c r="I65" s="9" t="s">
        <v>18</v>
      </c>
      <c r="J65" s="11">
        <v>0.7</v>
      </c>
      <c r="K65" s="11">
        <v>0.75</v>
      </c>
      <c r="L65" s="11">
        <v>0.75</v>
      </c>
      <c r="M65" s="11">
        <v>0.79</v>
      </c>
      <c r="N65" s="11">
        <v>0.79</v>
      </c>
    </row>
    <row r="66" spans="2:22" x14ac:dyDescent="0.2">
      <c r="B66" s="9" t="s">
        <v>20</v>
      </c>
      <c r="C66" s="63"/>
      <c r="D66" s="63"/>
      <c r="E66" s="63"/>
      <c r="F66" s="10">
        <v>0.41</v>
      </c>
      <c r="G66" s="10">
        <v>0.24</v>
      </c>
      <c r="I66" s="9" t="s">
        <v>20</v>
      </c>
      <c r="J66" s="63"/>
      <c r="K66" s="63"/>
      <c r="L66" s="63"/>
      <c r="M66" s="10">
        <v>0.63</v>
      </c>
      <c r="N66" s="10">
        <v>0.26</v>
      </c>
    </row>
    <row r="67" spans="2:22" x14ac:dyDescent="0.2">
      <c r="B67" s="9" t="s">
        <v>22</v>
      </c>
      <c r="C67" s="11">
        <v>0.15</v>
      </c>
      <c r="D67" s="11">
        <v>0.18</v>
      </c>
      <c r="E67" s="11">
        <v>0.2</v>
      </c>
      <c r="F67" s="11">
        <v>0.2</v>
      </c>
      <c r="G67" s="11">
        <v>0.2</v>
      </c>
      <c r="I67" s="9" t="s">
        <v>22</v>
      </c>
      <c r="J67" s="11">
        <v>0.17</v>
      </c>
      <c r="K67" s="11">
        <v>0.23</v>
      </c>
      <c r="L67" s="11">
        <v>0.24</v>
      </c>
      <c r="M67" s="11">
        <v>0.27</v>
      </c>
      <c r="N67" s="11">
        <v>0.27</v>
      </c>
    </row>
    <row r="68" spans="2:22" x14ac:dyDescent="0.2">
      <c r="B68" s="18" t="s">
        <v>5</v>
      </c>
      <c r="C68" s="64"/>
      <c r="D68" s="64"/>
      <c r="E68" s="64"/>
      <c r="F68" s="12">
        <v>32</v>
      </c>
      <c r="G68" s="12">
        <v>34</v>
      </c>
      <c r="I68" s="18" t="s">
        <v>5</v>
      </c>
      <c r="J68" s="64"/>
      <c r="K68" s="64"/>
      <c r="L68" s="64"/>
      <c r="M68" s="12">
        <v>32</v>
      </c>
      <c r="N68" s="12">
        <v>34</v>
      </c>
    </row>
    <row r="69" spans="2:22" x14ac:dyDescent="0.2">
      <c r="B69" s="18" t="s">
        <v>23</v>
      </c>
      <c r="C69" s="13">
        <f>ROUNDDOWN((C64-C65)*C68,0)</f>
        <v>0</v>
      </c>
      <c r="D69" s="13">
        <f t="shared" ref="D69" si="28">ROUNDDOWN((D64-D65)*D68,0)</f>
        <v>0</v>
      </c>
      <c r="E69" s="13">
        <f t="shared" ref="E69" si="29">ROUNDDOWN((E64-E65)*E68,0)</f>
        <v>0</v>
      </c>
      <c r="F69" s="13">
        <f t="shared" ref="F69:G69" si="30">ROUNDDOWN((F64-F65)*F68,0)</f>
        <v>6</v>
      </c>
      <c r="G69" s="13">
        <f t="shared" ref="G69" si="31">ROUNDDOWN((G64-G65)*G68,0)</f>
        <v>3</v>
      </c>
      <c r="I69" s="18" t="s">
        <v>23</v>
      </c>
      <c r="J69" s="13">
        <f>ROUNDDOWN((J64-J65)*J68,0)</f>
        <v>0</v>
      </c>
      <c r="K69" s="13">
        <f t="shared" ref="K69" si="32">ROUNDDOWN((K64-K65)*K68,0)</f>
        <v>0</v>
      </c>
      <c r="L69" s="13">
        <f t="shared" ref="L69" si="33">ROUNDDOWN((L64-L65)*L68,0)</f>
        <v>0</v>
      </c>
      <c r="M69" s="13">
        <f t="shared" ref="M69:N69" si="34">ROUNDDOWN((M64-M65)*M68,0)</f>
        <v>5</v>
      </c>
      <c r="N69" s="13">
        <f t="shared" ref="N69" si="35">ROUNDDOWN((N64-N65)*N68,0)</f>
        <v>4</v>
      </c>
    </row>
    <row r="70" spans="2:22" x14ac:dyDescent="0.2">
      <c r="B70" s="19" t="s">
        <v>24</v>
      </c>
      <c r="C70" s="13">
        <f>ROUNDDOWN((C66-C67)*C68,0)</f>
        <v>0</v>
      </c>
      <c r="D70" s="13">
        <f t="shared" ref="D70:G70" si="36">ROUNDDOWN((D66-D67)*D68,0)</f>
        <v>0</v>
      </c>
      <c r="E70" s="13">
        <f t="shared" si="36"/>
        <v>0</v>
      </c>
      <c r="F70" s="13">
        <f t="shared" si="36"/>
        <v>6</v>
      </c>
      <c r="G70" s="13">
        <f t="shared" ref="G70" si="37">ROUNDDOWN((G66-G67)*G68,0)</f>
        <v>1</v>
      </c>
      <c r="I70" s="18" t="s">
        <v>24</v>
      </c>
      <c r="J70" s="13">
        <f>ROUNDDOWN((J66-J67)*J68,0)</f>
        <v>0</v>
      </c>
      <c r="K70" s="13">
        <f t="shared" ref="K70:N70" si="38">ROUNDDOWN((K66-K67)*K68,0)</f>
        <v>0</v>
      </c>
      <c r="L70" s="13">
        <f t="shared" si="38"/>
        <v>0</v>
      </c>
      <c r="M70" s="13">
        <f t="shared" si="38"/>
        <v>11</v>
      </c>
      <c r="N70" s="13">
        <f t="shared" ref="N70" si="39">ROUNDDOWN((N66-N67)*N68,0)</f>
        <v>0</v>
      </c>
    </row>
    <row r="72" spans="2:22" x14ac:dyDescent="0.2">
      <c r="B72" s="37" t="s">
        <v>31</v>
      </c>
      <c r="C72" s="38"/>
      <c r="D72" s="38"/>
      <c r="E72" s="38"/>
      <c r="F72" s="38"/>
      <c r="G72" s="38"/>
      <c r="I72" s="45" t="s">
        <v>45</v>
      </c>
      <c r="J72" s="46"/>
      <c r="K72" s="46"/>
      <c r="L72" s="46"/>
      <c r="M72" s="46"/>
      <c r="N72" s="47"/>
      <c r="O72" s="32"/>
      <c r="P72" s="32"/>
      <c r="Q72" s="32"/>
      <c r="R72" s="32"/>
      <c r="S72" s="32"/>
      <c r="T72" s="32"/>
      <c r="U72" s="32"/>
      <c r="V72" s="32"/>
    </row>
    <row r="73" spans="2:22" x14ac:dyDescent="0.2">
      <c r="B73" s="17"/>
      <c r="C73" s="9">
        <v>2016</v>
      </c>
      <c r="D73" s="9">
        <v>2017</v>
      </c>
      <c r="E73" s="9">
        <v>2018</v>
      </c>
      <c r="F73" s="9">
        <v>2019</v>
      </c>
      <c r="G73" s="9">
        <v>2022</v>
      </c>
      <c r="I73" s="23"/>
      <c r="J73" s="9"/>
      <c r="K73" s="9">
        <v>2016</v>
      </c>
      <c r="L73" s="9">
        <v>2017</v>
      </c>
      <c r="M73" s="9">
        <v>2018</v>
      </c>
      <c r="N73" s="9">
        <v>2019</v>
      </c>
      <c r="O73" s="9"/>
      <c r="P73" s="9"/>
      <c r="Q73" s="9"/>
      <c r="R73" s="9"/>
      <c r="S73" s="9"/>
      <c r="T73" s="9"/>
      <c r="U73" s="9"/>
      <c r="V73" s="9">
        <v>2022</v>
      </c>
    </row>
    <row r="74" spans="2:22" x14ac:dyDescent="0.2">
      <c r="B74" s="9" t="s">
        <v>17</v>
      </c>
      <c r="C74" s="63"/>
      <c r="D74" s="63"/>
      <c r="E74" s="63"/>
      <c r="F74" s="10">
        <v>0.94</v>
      </c>
      <c r="G74" s="10">
        <v>0.88</v>
      </c>
      <c r="I74" s="44" t="s">
        <v>32</v>
      </c>
      <c r="J74" s="9" t="s">
        <v>3</v>
      </c>
      <c r="K74" s="24"/>
      <c r="L74" s="24"/>
      <c r="M74" s="24"/>
      <c r="N74" s="24"/>
      <c r="O74" s="9"/>
      <c r="P74" s="9"/>
      <c r="Q74" s="9"/>
      <c r="R74" s="9"/>
      <c r="S74" s="9"/>
      <c r="T74" s="9"/>
      <c r="U74" s="9"/>
      <c r="V74" s="9">
        <v>108</v>
      </c>
    </row>
    <row r="75" spans="2:22" x14ac:dyDescent="0.2">
      <c r="B75" s="9" t="s">
        <v>18</v>
      </c>
      <c r="C75" s="11">
        <v>0.73</v>
      </c>
      <c r="D75" s="11">
        <v>0.77</v>
      </c>
      <c r="E75" s="11">
        <v>0.78</v>
      </c>
      <c r="F75" s="11">
        <v>0.78</v>
      </c>
      <c r="G75" s="11">
        <v>0.78</v>
      </c>
      <c r="I75" s="44"/>
      <c r="J75" s="9" t="s">
        <v>4</v>
      </c>
      <c r="K75" s="9">
        <v>103</v>
      </c>
      <c r="L75" s="9">
        <v>104</v>
      </c>
      <c r="M75" s="9">
        <v>105</v>
      </c>
      <c r="N75" s="9">
        <v>104</v>
      </c>
      <c r="O75" s="9"/>
      <c r="P75" s="9"/>
      <c r="Q75" s="9"/>
      <c r="R75" s="9"/>
      <c r="S75" s="9"/>
      <c r="T75" s="9"/>
      <c r="U75" s="9"/>
      <c r="V75" s="9">
        <v>105</v>
      </c>
    </row>
    <row r="76" spans="2:22" x14ac:dyDescent="0.2">
      <c r="B76" s="9" t="s">
        <v>20</v>
      </c>
      <c r="C76" s="63"/>
      <c r="D76" s="63"/>
      <c r="E76" s="63"/>
      <c r="F76" s="10">
        <v>0.41</v>
      </c>
      <c r="G76" s="10">
        <v>0.21</v>
      </c>
      <c r="I76" s="44" t="s">
        <v>33</v>
      </c>
      <c r="J76" s="9" t="s">
        <v>3</v>
      </c>
      <c r="K76" s="24"/>
      <c r="L76" s="24"/>
      <c r="M76" s="24"/>
      <c r="N76" s="24"/>
      <c r="O76" s="9"/>
      <c r="P76" s="9"/>
      <c r="Q76" s="9"/>
      <c r="R76" s="9"/>
      <c r="S76" s="9"/>
      <c r="T76" s="9"/>
      <c r="U76" s="9"/>
      <c r="V76" s="9">
        <v>105</v>
      </c>
    </row>
    <row r="77" spans="2:22" x14ac:dyDescent="0.2">
      <c r="B77" s="9" t="s">
        <v>22</v>
      </c>
      <c r="C77" s="11">
        <v>0.23</v>
      </c>
      <c r="D77" s="11">
        <v>0.31</v>
      </c>
      <c r="E77" s="11">
        <v>0.34</v>
      </c>
      <c r="F77" s="11">
        <v>0.36</v>
      </c>
      <c r="G77" s="11">
        <v>0.36</v>
      </c>
      <c r="I77" s="44"/>
      <c r="J77" s="9" t="s">
        <v>4</v>
      </c>
      <c r="K77" s="9">
        <v>103</v>
      </c>
      <c r="L77" s="9">
        <v>104</v>
      </c>
      <c r="M77" s="9">
        <v>104</v>
      </c>
      <c r="N77" s="9">
        <v>105</v>
      </c>
      <c r="O77" s="9"/>
      <c r="P77" s="9"/>
      <c r="Q77" s="9"/>
      <c r="R77" s="9"/>
      <c r="S77" s="9"/>
      <c r="T77" s="9"/>
      <c r="U77" s="9"/>
      <c r="V77" s="9">
        <v>104</v>
      </c>
    </row>
    <row r="78" spans="2:22" x14ac:dyDescent="0.2">
      <c r="B78" s="18" t="s">
        <v>5</v>
      </c>
      <c r="C78" s="64"/>
      <c r="D78" s="64"/>
      <c r="E78" s="64"/>
      <c r="F78" s="12">
        <v>32</v>
      </c>
      <c r="G78" s="12">
        <v>34</v>
      </c>
      <c r="I78" s="44" t="s">
        <v>34</v>
      </c>
      <c r="J78" s="9" t="s">
        <v>3</v>
      </c>
      <c r="K78" s="24"/>
      <c r="L78" s="24"/>
      <c r="M78" s="24"/>
      <c r="N78" s="24"/>
      <c r="O78" s="9"/>
      <c r="P78" s="9"/>
      <c r="Q78" s="9"/>
      <c r="R78" s="9"/>
      <c r="S78" s="9"/>
      <c r="T78" s="9"/>
      <c r="U78" s="9"/>
      <c r="V78" s="9">
        <v>105</v>
      </c>
    </row>
    <row r="79" spans="2:22" x14ac:dyDescent="0.2">
      <c r="B79" s="18" t="s">
        <v>23</v>
      </c>
      <c r="C79" s="13">
        <f>ROUNDDOWN((C74-C75)*C78,0)</f>
        <v>0</v>
      </c>
      <c r="D79" s="13">
        <f t="shared" ref="D79" si="40">ROUNDDOWN((D74-D75)*D78,0)</f>
        <v>0</v>
      </c>
      <c r="E79" s="13">
        <f t="shared" ref="E79" si="41">ROUNDDOWN((E74-E75)*E78,0)</f>
        <v>0</v>
      </c>
      <c r="F79" s="13">
        <f t="shared" ref="F79:G79" si="42">ROUNDDOWN((F74-F75)*F78,0)</f>
        <v>5</v>
      </c>
      <c r="G79" s="13">
        <f t="shared" ref="G79" si="43">ROUNDDOWN((G74-G75)*G78,0)</f>
        <v>3</v>
      </c>
      <c r="I79" s="44"/>
      <c r="J79" s="9" t="s">
        <v>4</v>
      </c>
      <c r="K79" s="9">
        <v>104</v>
      </c>
      <c r="L79" s="9">
        <v>106</v>
      </c>
      <c r="M79" s="9">
        <v>106</v>
      </c>
      <c r="N79" s="9">
        <v>106</v>
      </c>
      <c r="O79" s="9"/>
      <c r="P79" s="9"/>
      <c r="Q79" s="9"/>
      <c r="R79" s="9"/>
      <c r="S79" s="9"/>
      <c r="T79" s="9"/>
      <c r="U79" s="9"/>
      <c r="V79" s="9">
        <v>105</v>
      </c>
    </row>
    <row r="80" spans="2:22" x14ac:dyDescent="0.2">
      <c r="B80" s="19" t="s">
        <v>24</v>
      </c>
      <c r="C80" s="13">
        <f>ROUNDDOWN((C76-C77)*C78,0)</f>
        <v>0</v>
      </c>
      <c r="D80" s="13">
        <f t="shared" ref="D80:G80" si="44">ROUNDDOWN((D76-D77)*D78,0)</f>
        <v>0</v>
      </c>
      <c r="E80" s="13">
        <f t="shared" si="44"/>
        <v>0</v>
      </c>
      <c r="F80" s="13">
        <f t="shared" si="44"/>
        <v>1</v>
      </c>
      <c r="G80" s="13">
        <f t="shared" ref="G80" si="45">ROUNDDOWN((G76-G77)*G78,0)</f>
        <v>-5</v>
      </c>
      <c r="I80" s="7"/>
    </row>
    <row r="82" spans="2:8" x14ac:dyDescent="0.2">
      <c r="B82" s="48" t="s">
        <v>35</v>
      </c>
      <c r="C82" s="61"/>
      <c r="D82" s="61"/>
      <c r="E82" s="61"/>
      <c r="F82" s="61"/>
      <c r="G82" s="61"/>
      <c r="H82" s="62"/>
    </row>
    <row r="83" spans="2:8" x14ac:dyDescent="0.2">
      <c r="B83" s="9"/>
      <c r="C83" s="9"/>
      <c r="D83" s="9">
        <v>2016</v>
      </c>
      <c r="E83" s="9">
        <v>2017</v>
      </c>
      <c r="F83" s="9">
        <v>2018</v>
      </c>
      <c r="G83" s="9">
        <v>2019</v>
      </c>
      <c r="H83" s="9">
        <v>2022</v>
      </c>
    </row>
    <row r="84" spans="2:8" x14ac:dyDescent="0.2">
      <c r="B84" s="58" t="s">
        <v>36</v>
      </c>
      <c r="C84" s="9" t="s">
        <v>36</v>
      </c>
      <c r="D84" s="12"/>
      <c r="E84" s="12"/>
      <c r="F84" s="12"/>
      <c r="G84" s="12"/>
      <c r="H84" s="12"/>
    </row>
    <row r="85" spans="2:8" x14ac:dyDescent="0.2">
      <c r="B85" s="59"/>
      <c r="C85" s="9" t="s">
        <v>37</v>
      </c>
      <c r="D85" s="12"/>
      <c r="E85" s="12"/>
      <c r="F85" s="12"/>
      <c r="G85" s="12"/>
      <c r="H85" s="12"/>
    </row>
    <row r="86" spans="2:8" x14ac:dyDescent="0.2">
      <c r="B86" s="59"/>
      <c r="C86" s="9" t="s">
        <v>38</v>
      </c>
      <c r="D86" s="12"/>
      <c r="E86" s="12"/>
      <c r="F86" s="12"/>
      <c r="G86" s="12"/>
      <c r="H86" s="12"/>
    </row>
    <row r="87" spans="2:8" x14ac:dyDescent="0.2">
      <c r="B87" s="60"/>
      <c r="C87" s="9" t="s">
        <v>39</v>
      </c>
      <c r="D87" s="9" t="str">
        <f>IF(AND(ISNUMBER(D85),ISNUMBER(D86)),IF(D85&lt;0,"Sig-",IF(D86&gt;0,"Sig+","average")),"")</f>
        <v/>
      </c>
      <c r="E87" s="9" t="str">
        <f t="shared" ref="E87:H87" si="46">IF(AND(ISNUMBER(E85),ISNUMBER(E86)),IF(E85&lt;0,"Sig-",IF(E86&gt;0,"Sig+","average")),"")</f>
        <v/>
      </c>
      <c r="F87" s="9" t="str">
        <f t="shared" si="46"/>
        <v/>
      </c>
      <c r="G87" s="9"/>
      <c r="H87" s="9" t="str">
        <f t="shared" si="46"/>
        <v/>
      </c>
    </row>
    <row r="88" spans="2:8" x14ac:dyDescent="0.2">
      <c r="B88" s="58" t="s">
        <v>40</v>
      </c>
      <c r="C88" s="9" t="s">
        <v>40</v>
      </c>
      <c r="D88" s="12"/>
      <c r="E88" s="12"/>
      <c r="F88" s="12"/>
      <c r="G88" s="12"/>
      <c r="H88" s="12"/>
    </row>
    <row r="89" spans="2:8" x14ac:dyDescent="0.2">
      <c r="B89" s="59"/>
      <c r="C89" s="9" t="s">
        <v>37</v>
      </c>
      <c r="D89" s="12"/>
      <c r="E89" s="12"/>
      <c r="F89" s="12"/>
      <c r="G89" s="12"/>
      <c r="H89" s="12"/>
    </row>
    <row r="90" spans="2:8" x14ac:dyDescent="0.2">
      <c r="B90" s="59"/>
      <c r="C90" s="9" t="s">
        <v>38</v>
      </c>
      <c r="D90" s="12"/>
      <c r="E90" s="12"/>
      <c r="F90" s="12"/>
      <c r="G90" s="12"/>
      <c r="H90" s="12"/>
    </row>
    <row r="91" spans="2:8" x14ac:dyDescent="0.2">
      <c r="B91" s="60"/>
      <c r="C91" s="9" t="s">
        <v>39</v>
      </c>
      <c r="D91" s="9" t="str">
        <f>IF(AND(ISNUMBER(D89),ISNUMBER(D90)),IF(D89&lt;0,"Sig-",IF(D90&gt;0,"Sig+","average")),"")</f>
        <v/>
      </c>
      <c r="E91" s="9" t="str">
        <f t="shared" ref="E91:H91" si="47">IF(AND(ISNUMBER(E89),ISNUMBER(E90)),IF(E89&lt;0,"Sig-",IF(E90&gt;0,"Sig+","average")),"")</f>
        <v/>
      </c>
      <c r="F91" s="9" t="str">
        <f t="shared" si="47"/>
        <v/>
      </c>
      <c r="G91" s="9"/>
      <c r="H91" s="9" t="str">
        <f t="shared" si="47"/>
        <v/>
      </c>
    </row>
    <row r="92" spans="2:8" x14ac:dyDescent="0.2">
      <c r="B92" s="58" t="s">
        <v>41</v>
      </c>
      <c r="C92" s="9" t="s">
        <v>41</v>
      </c>
      <c r="D92" s="12"/>
      <c r="E92" s="12"/>
      <c r="F92" s="12"/>
      <c r="G92" s="12"/>
      <c r="H92" s="12"/>
    </row>
    <row r="93" spans="2:8" x14ac:dyDescent="0.2">
      <c r="B93" s="59"/>
      <c r="C93" s="9" t="s">
        <v>37</v>
      </c>
      <c r="D93" s="12"/>
      <c r="E93" s="12"/>
      <c r="F93" s="12"/>
      <c r="G93" s="12"/>
      <c r="H93" s="24"/>
    </row>
    <row r="94" spans="2:8" x14ac:dyDescent="0.2">
      <c r="B94" s="59"/>
      <c r="C94" s="9" t="s">
        <v>38</v>
      </c>
      <c r="D94" s="12"/>
      <c r="E94" s="12"/>
      <c r="F94" s="12"/>
      <c r="G94" s="12"/>
      <c r="H94" s="24"/>
    </row>
    <row r="95" spans="2:8" x14ac:dyDescent="0.2">
      <c r="B95" s="60"/>
      <c r="C95" s="9" t="s">
        <v>42</v>
      </c>
      <c r="D95" s="9" t="str">
        <f>IF(AND(ISNUMBER(D93),ISNUMBER(D94)),IF(D93&lt;0,"Sig-",IF(D94&gt;0,"Sig+","average")),"")</f>
        <v/>
      </c>
      <c r="E95" s="9" t="str">
        <f t="shared" ref="E95:H95" si="48">IF(AND(ISNUMBER(E93),ISNUMBER(E94)),IF(E93&lt;0,"Sig-",IF(E94&gt;0,"Sig+","average")),"")</f>
        <v/>
      </c>
      <c r="F95" s="9" t="str">
        <f t="shared" si="48"/>
        <v/>
      </c>
      <c r="G95" s="9"/>
      <c r="H95" s="9" t="str">
        <f t="shared" si="48"/>
        <v/>
      </c>
    </row>
  </sheetData>
  <mergeCells count="15">
    <mergeCell ref="B84:B87"/>
    <mergeCell ref="B88:B91"/>
    <mergeCell ref="B92:B95"/>
    <mergeCell ref="I78:I79"/>
    <mergeCell ref="B82:H82"/>
    <mergeCell ref="B52:G52"/>
    <mergeCell ref="B40:G40"/>
    <mergeCell ref="D2:M4"/>
    <mergeCell ref="P31:R31"/>
    <mergeCell ref="S31:U31"/>
    <mergeCell ref="I74:I75"/>
    <mergeCell ref="I76:I77"/>
    <mergeCell ref="I72:N72"/>
    <mergeCell ref="I62:M62"/>
    <mergeCell ref="I19:N19"/>
  </mergeCells>
  <conditionalFormatting sqref="D87:H87">
    <cfRule type="expression" dxfId="20" priority="7">
      <formula>D87="Sig-"</formula>
    </cfRule>
    <cfRule type="expression" dxfId="19" priority="8">
      <formula>D87="Sig+"</formula>
    </cfRule>
    <cfRule type="expression" dxfId="18" priority="9">
      <formula>D87="average"</formula>
    </cfRule>
  </conditionalFormatting>
  <conditionalFormatting sqref="D91:H91">
    <cfRule type="expression" dxfId="17" priority="4">
      <formula>D91="Sig-"</formula>
    </cfRule>
    <cfRule type="expression" dxfId="16" priority="5">
      <formula>D91="Sig+"</formula>
    </cfRule>
    <cfRule type="expression" dxfId="15" priority="6">
      <formula>D91="average"</formula>
    </cfRule>
  </conditionalFormatting>
  <conditionalFormatting sqref="D95:H95">
    <cfRule type="expression" dxfId="14" priority="1">
      <formula>D95="Sig-"</formula>
    </cfRule>
    <cfRule type="expression" dxfId="13" priority="2">
      <formula>D95="Sig+"</formula>
    </cfRule>
    <cfRule type="expression" dxfId="12" priority="3">
      <formula>D95="average"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7:K14"/>
  <sheetViews>
    <sheetView workbookViewId="0">
      <selection activeCell="F14" sqref="F14:K14"/>
    </sheetView>
  </sheetViews>
  <sheetFormatPr defaultRowHeight="15" x14ac:dyDescent="0.25"/>
  <sheetData>
    <row r="7" spans="6:11" x14ac:dyDescent="0.25">
      <c r="F7" s="35" t="s">
        <v>2</v>
      </c>
      <c r="G7" s="41"/>
      <c r="H7" s="41"/>
      <c r="I7" s="41"/>
      <c r="J7" s="41"/>
      <c r="K7" s="42"/>
    </row>
    <row r="8" spans="6:11" x14ac:dyDescent="0.25">
      <c r="F8" s="9"/>
      <c r="G8" s="9">
        <v>2016</v>
      </c>
      <c r="H8" s="9">
        <v>2017</v>
      </c>
      <c r="I8" s="9">
        <v>2018</v>
      </c>
      <c r="J8" s="9">
        <v>2019</v>
      </c>
      <c r="K8" s="9">
        <v>2022</v>
      </c>
    </row>
    <row r="9" spans="6:11" x14ac:dyDescent="0.25">
      <c r="F9" s="9" t="s">
        <v>3</v>
      </c>
      <c r="G9" s="10">
        <v>0.92</v>
      </c>
      <c r="H9" s="10">
        <v>0.73</v>
      </c>
      <c r="I9" s="10">
        <v>0.73</v>
      </c>
      <c r="J9" s="10">
        <v>0.9</v>
      </c>
      <c r="K9" s="10">
        <v>0.87</v>
      </c>
    </row>
    <row r="10" spans="6:11" x14ac:dyDescent="0.25">
      <c r="F10" s="9" t="s">
        <v>4</v>
      </c>
      <c r="G10" s="11">
        <v>0.69299999999999995</v>
      </c>
      <c r="H10" s="11">
        <v>0.70699999999999996</v>
      </c>
      <c r="I10" s="11">
        <v>0.71499999999999997</v>
      </c>
      <c r="J10" s="11">
        <v>0.71799999999999997</v>
      </c>
      <c r="K10" s="11"/>
    </row>
    <row r="11" spans="6:11" x14ac:dyDescent="0.25">
      <c r="F11" s="9" t="s">
        <v>5</v>
      </c>
      <c r="G11" s="12">
        <v>26</v>
      </c>
      <c r="H11" s="12">
        <v>30</v>
      </c>
      <c r="I11" s="12">
        <v>30</v>
      </c>
      <c r="J11" s="12">
        <v>30</v>
      </c>
      <c r="K11" s="12">
        <v>30</v>
      </c>
    </row>
    <row r="12" spans="6:11" x14ac:dyDescent="0.25">
      <c r="F12" s="9" t="s">
        <v>6</v>
      </c>
      <c r="G12" s="13">
        <f>ROUNDDOWN((G9-G10)*G11,0)</f>
        <v>5</v>
      </c>
      <c r="H12" s="13">
        <f t="shared" ref="H12:K12" si="0">ROUNDDOWN((H9-H10)*H11,0)</f>
        <v>0</v>
      </c>
      <c r="I12" s="13">
        <f t="shared" si="0"/>
        <v>0</v>
      </c>
      <c r="J12" s="13">
        <f t="shared" si="0"/>
        <v>5</v>
      </c>
      <c r="K12" s="13">
        <f t="shared" si="0"/>
        <v>26</v>
      </c>
    </row>
    <row r="14" spans="6:11" x14ac:dyDescent="0.25">
      <c r="F14" s="65"/>
      <c r="G14" s="65"/>
      <c r="H14" s="65"/>
      <c r="I14" s="65"/>
      <c r="J14" s="65"/>
      <c r="K14" s="65"/>
    </row>
  </sheetData>
  <mergeCells count="1">
    <mergeCell ref="F14:K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4:G110"/>
  <sheetViews>
    <sheetView zoomScale="85" zoomScaleNormal="85" workbookViewId="0">
      <selection activeCell="Q29" sqref="Q29"/>
    </sheetView>
  </sheetViews>
  <sheetFormatPr defaultRowHeight="15" x14ac:dyDescent="0.25"/>
  <cols>
    <col min="14" max="14" width="8.7109375" customWidth="1"/>
  </cols>
  <sheetData>
    <row r="104" spans="2:7" x14ac:dyDescent="0.25">
      <c r="B104" s="1"/>
      <c r="C104" s="1"/>
      <c r="D104" s="1">
        <v>2016</v>
      </c>
      <c r="E104" s="1">
        <v>2017</v>
      </c>
      <c r="F104" s="1">
        <v>2018</v>
      </c>
      <c r="G104" s="1">
        <v>2019</v>
      </c>
    </row>
    <row r="105" spans="2:7" x14ac:dyDescent="0.25">
      <c r="B105" s="1" t="s">
        <v>36</v>
      </c>
      <c r="C105" s="1" t="s">
        <v>43</v>
      </c>
      <c r="D105" s="1">
        <f>'Data entry'!D84</f>
        <v>0</v>
      </c>
      <c r="E105" s="1">
        <f>'Data entry'!E84</f>
        <v>0</v>
      </c>
      <c r="F105" s="1">
        <f>'Data entry'!F84</f>
        <v>0</v>
      </c>
      <c r="G105" s="1">
        <f>'Data entry'!H84</f>
        <v>0</v>
      </c>
    </row>
    <row r="106" spans="2:7" x14ac:dyDescent="0.25">
      <c r="B106" s="1"/>
      <c r="C106" s="1" t="s">
        <v>44</v>
      </c>
      <c r="D106" s="2" t="str">
        <f>'Data entry'!D87</f>
        <v/>
      </c>
      <c r="E106" s="2" t="str">
        <f>'Data entry'!E87</f>
        <v/>
      </c>
      <c r="F106" s="2" t="str">
        <f>'Data entry'!F87</f>
        <v/>
      </c>
      <c r="G106" s="2" t="str">
        <f>'Data entry'!H87</f>
        <v/>
      </c>
    </row>
    <row r="107" spans="2:7" x14ac:dyDescent="0.25">
      <c r="B107" s="1" t="s">
        <v>40</v>
      </c>
      <c r="C107" s="1" t="s">
        <v>43</v>
      </c>
      <c r="D107" s="1">
        <f>'Data entry'!D88</f>
        <v>0</v>
      </c>
      <c r="E107" s="1">
        <f>'Data entry'!E88</f>
        <v>0</v>
      </c>
      <c r="F107" s="1">
        <f>'Data entry'!F88</f>
        <v>0</v>
      </c>
      <c r="G107" s="1">
        <f>'Data entry'!H88</f>
        <v>0</v>
      </c>
    </row>
    <row r="108" spans="2:7" x14ac:dyDescent="0.25">
      <c r="B108" s="1"/>
      <c r="C108" s="1" t="s">
        <v>44</v>
      </c>
      <c r="D108" s="2" t="str">
        <f>'Data entry'!D91</f>
        <v/>
      </c>
      <c r="E108" s="2" t="str">
        <f>'Data entry'!E91</f>
        <v/>
      </c>
      <c r="F108" s="2" t="str">
        <f>'Data entry'!F91</f>
        <v/>
      </c>
      <c r="G108" s="2" t="str">
        <f>'Data entry'!H91</f>
        <v/>
      </c>
    </row>
    <row r="109" spans="2:7" x14ac:dyDescent="0.25">
      <c r="B109" s="1" t="s">
        <v>41</v>
      </c>
      <c r="C109" s="1" t="s">
        <v>43</v>
      </c>
      <c r="D109" s="1">
        <f>'Data entry'!D92</f>
        <v>0</v>
      </c>
      <c r="E109" s="1">
        <f>'Data entry'!E92</f>
        <v>0</v>
      </c>
      <c r="F109" s="1">
        <f>'Data entry'!F92</f>
        <v>0</v>
      </c>
      <c r="G109" s="1">
        <f>'Data entry'!H92</f>
        <v>0</v>
      </c>
    </row>
    <row r="110" spans="2:7" x14ac:dyDescent="0.25">
      <c r="B110" s="1"/>
      <c r="C110" s="1" t="s">
        <v>44</v>
      </c>
      <c r="D110" s="2" t="str">
        <f>'Data entry'!D95</f>
        <v/>
      </c>
      <c r="E110" s="2" t="str">
        <f>'Data entry'!E95</f>
        <v/>
      </c>
      <c r="F110" s="2" t="str">
        <f>'Data entry'!F95</f>
        <v/>
      </c>
      <c r="G110" s="1" t="str">
        <f>'Data entry'!H95</f>
        <v/>
      </c>
    </row>
  </sheetData>
  <conditionalFormatting sqref="D106:G106">
    <cfRule type="expression" dxfId="11" priority="10">
      <formula>D106="Sig-"</formula>
    </cfRule>
    <cfRule type="expression" dxfId="10" priority="11">
      <formula>D106="Sig+"</formula>
    </cfRule>
    <cfRule type="expression" dxfId="9" priority="12">
      <formula>D106="average"</formula>
    </cfRule>
  </conditionalFormatting>
  <conditionalFormatting sqref="D106:G106">
    <cfRule type="expression" dxfId="8" priority="7">
      <formula>D106="Sig-"</formula>
    </cfRule>
    <cfRule type="expression" dxfId="7" priority="8">
      <formula>D106="Sig+"</formula>
    </cfRule>
    <cfRule type="expression" dxfId="6" priority="9">
      <formula>D106="average"</formula>
    </cfRule>
  </conditionalFormatting>
  <conditionalFormatting sqref="D108:G108">
    <cfRule type="expression" dxfId="5" priority="4">
      <formula>D108="Sig-"</formula>
    </cfRule>
    <cfRule type="expression" dxfId="4" priority="5">
      <formula>D108="Sig+"</formula>
    </cfRule>
    <cfRule type="expression" dxfId="3" priority="6">
      <formula>D108="average"</formula>
    </cfRule>
  </conditionalFormatting>
  <conditionalFormatting sqref="D110:F110">
    <cfRule type="expression" dxfId="2" priority="1">
      <formula>D110="Sig-"</formula>
    </cfRule>
    <cfRule type="expression" dxfId="1" priority="2">
      <formula>D110="Sig+"</formula>
    </cfRule>
    <cfRule type="expression" dxfId="0" priority="3">
      <formula>D110="average"</formula>
    </cfRule>
  </conditionalFormatting>
  <pageMargins left="0.51181102362204722" right="0.51181102362204722" top="0.74803149606299213" bottom="0.74803149606299213" header="0.31496062992125984" footer="0.31496062992125984"/>
  <pageSetup paperSize="9" scale="97" orientation="landscape" r:id="rId1"/>
  <rowBreaks count="3" manualBreakCount="3">
    <brk id="32" max="16383" man="1"/>
    <brk id="64" max="16383" man="1"/>
    <brk id="9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 entry</vt:lpstr>
      <vt:lpstr>Sheet1</vt:lpstr>
      <vt:lpstr>charts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Pembroke</dc:creator>
  <cp:keywords/>
  <dc:description/>
  <cp:lastModifiedBy>Jon Lenton</cp:lastModifiedBy>
  <cp:revision/>
  <dcterms:created xsi:type="dcterms:W3CDTF">2019-06-30T07:50:13Z</dcterms:created>
  <dcterms:modified xsi:type="dcterms:W3CDTF">2022-07-06T16:02:37Z</dcterms:modified>
  <cp:category/>
  <cp:contentStatus/>
</cp:coreProperties>
</file>